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716" activeTab="5"/>
  </bookViews>
  <sheets>
    <sheet name="Receipts" sheetId="1" r:id="rId1"/>
    <sheet name="Payments" sheetId="2" r:id="rId2"/>
    <sheet name="Interest &amp; transfers" sheetId="3" r:id="rId3"/>
    <sheet name="Reconciliation" sheetId="4" r:id="rId4"/>
    <sheet name="Fixed Assets" sheetId="5" r:id="rId5"/>
    <sheet name="Annual Return" sheetId="6" r:id="rId6"/>
  </sheets>
  <definedNames>
    <definedName name="ACwvu.entry." localSheetId="1" hidden="1">'Payments'!$I:$I</definedName>
    <definedName name="ACwvu.print." localSheetId="1" hidden="1">'Payments'!$A$2</definedName>
    <definedName name="_xlnm.Print_Area" localSheetId="4">'Fixed Assets'!$A$1:$G$38</definedName>
    <definedName name="_xlnm.Print_Area" localSheetId="1">'Payments'!$A$1:$U$105</definedName>
    <definedName name="_xlnm.Print_Area" localSheetId="3">'Reconciliation'!$A$1:$F$47</definedName>
    <definedName name="Rwvu.entry." localSheetId="1" hidden="1">'Payments'!$F:$F,'Payments'!$I:$I</definedName>
    <definedName name="Swvu.entry." localSheetId="1" hidden="1">'Payments'!$I:$I</definedName>
    <definedName name="Swvu.print." localSheetId="1" hidden="1">'Payments'!$A$2</definedName>
    <definedName name="wvu.entry." localSheetId="1" hidden="1">{TRUE,TRUE,-1.25,-15.5,604.5,366.75,FALSE,TRUE,TRUE,TRUE,0,1,4,1,6,3,5,4,TRUE,TRUE,3,TRUE,1,TRUE,100,"Swvu.entry.","ACwvu.entry.",#N/A,FALSE,FALSE,0.7480314960629921,0.7480314960629921,0.984251968503937,0.984251968503937,2,"&amp;CAccounts for Neil Chance - Blending Plant Consultancy","&amp;L&amp;F&amp;CPage &amp;P&amp;R&amp;D",TRUE,FALSE,FALSE,TRUE,1,#N/A,1,1,"=R1C1:R38C17",FALSE,"Rwvu.entry.",#N/A,FALSE,FALSE,FALSE,9,360,360,FALSE,FALSE,TRUE,TRUE,TRUE}</definedName>
    <definedName name="wvu.print." localSheetId="1" hidden="1">{TRUE,TRUE,-1.25,-15.5,604.5,366.75,FALSE,TRUE,TRUE,TRUE,0,1,4,1,6,3,5,4,TRUE,TRUE,3,TRUE,1,TRUE,100,"Swvu.print.","ACwvu.print.",#N/A,FALSE,FALSE,0.7480314960629921,0.7480314960629921,0.984251968503937,0.984251968503937,2,"&amp;CAccounts for Neil Chance - Blending Plant Consultancy","&amp;L&amp;F&amp;CPage &amp;P&amp;R&amp;D",TRUE,FALSE,FALSE,TRUE,1,#N/A,1,1,"=R1C1:R38C17",FALSE,#N/A,#N/A,FALSE,FALSE,FALSE,9,360,360,FALSE,FALSE,TRUE,TRUE,TRUE}</definedName>
    <definedName name="Z_B7D8C6F0_095E_11D4_9699_00A0CC686C03_.wvu.Cols" localSheetId="1" hidden="1">'Payments'!$F:$F,'Payments'!$I:$I</definedName>
  </definedNames>
  <calcPr fullCalcOnLoad="1"/>
</workbook>
</file>

<file path=xl/comments1.xml><?xml version="1.0" encoding="utf-8"?>
<comments xmlns="http://schemas.openxmlformats.org/spreadsheetml/2006/main">
  <authors>
    <author>PAT</author>
  </authors>
  <commentList>
    <comment ref="E47" authorId="0">
      <text>
        <r>
          <rPr>
            <sz val="8"/>
            <rFont val="Tahoma"/>
            <family val="2"/>
          </rPr>
          <t xml:space="preserve">Item 2 on annual return
</t>
        </r>
      </text>
    </comment>
    <comment ref="D7" authorId="0">
      <text>
        <r>
          <rPr>
            <sz val="8"/>
            <rFont val="Tahoma"/>
            <family val="2"/>
          </rPr>
          <t>Item 1 on annual return</t>
        </r>
      </text>
    </comment>
    <comment ref="I49" authorId="0">
      <text>
        <r>
          <rPr>
            <sz val="8"/>
            <rFont val="Tahoma"/>
            <family val="2"/>
          </rPr>
          <t>item 3 on annual return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O105" authorId="0">
      <text>
        <r>
          <rPr>
            <sz val="8"/>
            <rFont val="Tahoma"/>
            <family val="2"/>
          </rPr>
          <t>item 6 on annual return</t>
        </r>
      </text>
    </comment>
    <comment ref="F105" authorId="0">
      <text>
        <r>
          <rPr>
            <sz val="8"/>
            <rFont val="Tahoma"/>
            <family val="2"/>
          </rPr>
          <t>item 7 on annual return</t>
        </r>
      </text>
    </comment>
  </commentList>
</comments>
</file>

<file path=xl/comments4.xml><?xml version="1.0" encoding="utf-8"?>
<comments xmlns="http://schemas.openxmlformats.org/spreadsheetml/2006/main">
  <authors>
    <author>PAT</author>
  </authors>
  <commentList>
    <comment ref="F16" authorId="0">
      <text>
        <r>
          <rPr>
            <sz val="8"/>
            <rFont val="Tahoma"/>
            <family val="2"/>
          </rPr>
          <t>item 8 on annual return</t>
        </r>
      </text>
    </comment>
  </commentList>
</comments>
</file>

<file path=xl/comments5.xml><?xml version="1.0" encoding="utf-8"?>
<comments xmlns="http://schemas.openxmlformats.org/spreadsheetml/2006/main">
  <authors>
    <author>PAT</author>
  </authors>
  <commentList>
    <comment ref="E31" authorId="0">
      <text>
        <r>
          <rPr>
            <sz val="8"/>
            <rFont val="Tahoma"/>
            <family val="2"/>
          </rPr>
          <t>Item 9 on Annual Return</t>
        </r>
      </text>
    </comment>
  </commentList>
</comments>
</file>

<file path=xl/sharedStrings.xml><?xml version="1.0" encoding="utf-8"?>
<sst xmlns="http://schemas.openxmlformats.org/spreadsheetml/2006/main" count="502" uniqueCount="301">
  <si>
    <t>Date</t>
  </si>
  <si>
    <t>Cheque</t>
  </si>
  <si>
    <t>VAT</t>
  </si>
  <si>
    <t>No.</t>
  </si>
  <si>
    <t>TOTALS</t>
  </si>
  <si>
    <t>Other</t>
  </si>
  <si>
    <t>Rec'd</t>
  </si>
  <si>
    <t xml:space="preserve">Staff </t>
  </si>
  <si>
    <t>Costs</t>
  </si>
  <si>
    <t>Insurance</t>
  </si>
  <si>
    <t>Grants</t>
  </si>
  <si>
    <t>Precept</t>
  </si>
  <si>
    <t>Interest</t>
  </si>
  <si>
    <t>Recovered</t>
  </si>
  <si>
    <t>Grass</t>
  </si>
  <si>
    <t>Cutting</t>
  </si>
  <si>
    <t>PAYMENTS</t>
  </si>
  <si>
    <t>Voucher</t>
  </si>
  <si>
    <t>Minute</t>
  </si>
  <si>
    <t>less</t>
  </si>
  <si>
    <t>cheques paid uncleared:</t>
  </si>
  <si>
    <t>add</t>
  </si>
  <si>
    <t>cheques rec'd not paid in:</t>
  </si>
  <si>
    <t>RECEIPTS</t>
  </si>
  <si>
    <t xml:space="preserve">cheque </t>
  </si>
  <si>
    <t>written</t>
  </si>
  <si>
    <t>Details</t>
  </si>
  <si>
    <t>bf</t>
  </si>
  <si>
    <t>balance C/F</t>
  </si>
  <si>
    <t>equ</t>
  </si>
  <si>
    <t>Balance C/F</t>
  </si>
  <si>
    <t>Ref</t>
  </si>
  <si>
    <t>Balance</t>
  </si>
  <si>
    <t>Payment</t>
  </si>
  <si>
    <t>Receipt</t>
  </si>
  <si>
    <t>Payments exc VAT</t>
  </si>
  <si>
    <t>June</t>
  </si>
  <si>
    <t>July</t>
  </si>
  <si>
    <t>Sept</t>
  </si>
  <si>
    <t>Oct</t>
  </si>
  <si>
    <t>Nov</t>
  </si>
  <si>
    <t>Dec</t>
  </si>
  <si>
    <t>Jan</t>
  </si>
  <si>
    <t>Feb</t>
  </si>
  <si>
    <t>March</t>
  </si>
  <si>
    <t>Total</t>
  </si>
  <si>
    <t>Current</t>
  </si>
  <si>
    <t>Deposit</t>
  </si>
  <si>
    <t>Int</t>
  </si>
  <si>
    <t>Aug</t>
  </si>
  <si>
    <t>INTEREST &amp; TRANSFERS</t>
  </si>
  <si>
    <t>Split screen presentation</t>
  </si>
  <si>
    <t>Use scroll bars to see all entries</t>
  </si>
  <si>
    <t>Petty cash is not recommended/included</t>
  </si>
  <si>
    <t xml:space="preserve">April            </t>
  </si>
  <si>
    <t xml:space="preserve">May              </t>
  </si>
  <si>
    <t>element</t>
  </si>
  <si>
    <t xml:space="preserve">to </t>
  </si>
  <si>
    <t>Transfer in</t>
  </si>
  <si>
    <t>Transfer out</t>
  </si>
  <si>
    <t>Each transfer between accounts will have two entries above</t>
  </si>
  <si>
    <t>Net movement</t>
  </si>
  <si>
    <t>Total interest</t>
  </si>
  <si>
    <t>Balances brought forward</t>
  </si>
  <si>
    <t>(+) Annual precept</t>
  </si>
  <si>
    <t>(-) Staff costs</t>
  </si>
  <si>
    <t>(-) Loan interest/capital repayments</t>
  </si>
  <si>
    <t>(-) Total other payments</t>
  </si>
  <si>
    <t>Total cash &amp; investments</t>
  </si>
  <si>
    <t>Total fixed assets</t>
  </si>
  <si>
    <t>Total Borrowings</t>
  </si>
  <si>
    <t>(+) Total other receipts</t>
  </si>
  <si>
    <t>(=) Balances carried forward</t>
  </si>
  <si>
    <t>SCHEDULE OF FIXED ASSETS</t>
  </si>
  <si>
    <t>Value</t>
  </si>
  <si>
    <t>Opening Balance</t>
  </si>
  <si>
    <t>Add receipts for period</t>
  </si>
  <si>
    <t>Less payments for period</t>
  </si>
  <si>
    <t>Equ closing balance</t>
  </si>
  <si>
    <t>Description</t>
  </si>
  <si>
    <t>Date Acquired</t>
  </si>
  <si>
    <t>Custodian</t>
  </si>
  <si>
    <t>Disposal</t>
  </si>
  <si>
    <t>payee</t>
  </si>
  <si>
    <t>Limebridge Rural</t>
  </si>
  <si>
    <t>Expenses</t>
  </si>
  <si>
    <t>Lengths</t>
  </si>
  <si>
    <t>man</t>
  </si>
  <si>
    <t>Electricity</t>
  </si>
  <si>
    <t>Rent</t>
  </si>
  <si>
    <t>current acc</t>
  </si>
  <si>
    <t xml:space="preserve"> </t>
  </si>
  <si>
    <t>Memorial VH plus fittings and fixtures</t>
  </si>
  <si>
    <t>Bus shelter</t>
  </si>
  <si>
    <t>Notice Board</t>
  </si>
  <si>
    <t>NOTES</t>
  </si>
  <si>
    <t>deposit acc</t>
  </si>
  <si>
    <t>NPower</t>
  </si>
  <si>
    <t>WCALC</t>
  </si>
  <si>
    <t>WCC CP estate rent</t>
  </si>
  <si>
    <t>1) Village Hall insured by VH Management Committee.  The VH value is based upon  2009 insurance.</t>
  </si>
  <si>
    <t>G1</t>
  </si>
  <si>
    <t>P1</t>
  </si>
  <si>
    <t>P2</t>
  </si>
  <si>
    <t>V1</t>
  </si>
  <si>
    <t>I3</t>
  </si>
  <si>
    <t>Interest sav acc</t>
  </si>
  <si>
    <t>I5</t>
  </si>
  <si>
    <t>Lloyds</t>
  </si>
  <si>
    <t>VAS</t>
  </si>
  <si>
    <t>4) Fence around CPO Land not on register due to needing repairs</t>
  </si>
  <si>
    <t>I6</t>
  </si>
  <si>
    <t>I7</t>
  </si>
  <si>
    <t>Support</t>
  </si>
  <si>
    <t>I1</t>
  </si>
  <si>
    <t>I2</t>
  </si>
  <si>
    <t>I4</t>
  </si>
  <si>
    <t>I8</t>
  </si>
  <si>
    <t>I9</t>
  </si>
  <si>
    <t>I10</t>
  </si>
  <si>
    <t>T Hunt</t>
  </si>
  <si>
    <t>Capital</t>
  </si>
  <si>
    <t>Purchase</t>
  </si>
  <si>
    <t>G2</t>
  </si>
  <si>
    <t>Lengthsman</t>
  </si>
  <si>
    <t>Rent/Lease</t>
  </si>
  <si>
    <t>CPPC</t>
  </si>
  <si>
    <t>Man Comm/Trust</t>
  </si>
  <si>
    <t>3) Village Green, Parish Wharf, CPO land on Evesham Rd and common land in Hoden Lane are community assets with no value</t>
  </si>
  <si>
    <t>CPO Land</t>
  </si>
  <si>
    <r>
      <rPr>
        <b/>
        <sz val="14"/>
        <rFont val="Arial"/>
        <family val="2"/>
      </rPr>
      <t xml:space="preserve">CPPC </t>
    </r>
    <r>
      <rPr>
        <b/>
        <sz val="12"/>
        <rFont val="Arial"/>
        <family val="2"/>
      </rPr>
      <t xml:space="preserve">Reconciliation for the period: </t>
    </r>
  </si>
  <si>
    <t>NDP</t>
  </si>
  <si>
    <t>Mem Hall</t>
  </si>
  <si>
    <t>Improve</t>
  </si>
  <si>
    <t>Legal/Plan/</t>
  </si>
  <si>
    <t>Allot/Hall</t>
  </si>
  <si>
    <t>PD Long-str lights</t>
  </si>
  <si>
    <t>Smith of Derby-clock</t>
  </si>
  <si>
    <t>29.01.15</t>
  </si>
  <si>
    <t>Precept Grant</t>
  </si>
  <si>
    <t>Grant</t>
  </si>
  <si>
    <t>27.11.14</t>
  </si>
  <si>
    <t>2 Bay Swing</t>
  </si>
  <si>
    <t>Adventure Circuit Multiplay</t>
  </si>
  <si>
    <t>Brushcutter</t>
  </si>
  <si>
    <t>28.12.14</t>
  </si>
  <si>
    <t>Hedge Cutter</t>
  </si>
  <si>
    <t>CPPC/Tom Carr</t>
  </si>
  <si>
    <t>28.06.14</t>
  </si>
  <si>
    <t>01.09.11</t>
  </si>
  <si>
    <t>Blazer, Safagrass &amp; Installation</t>
  </si>
  <si>
    <t>Defibrillator, Cabinet &amp; Installation</t>
  </si>
  <si>
    <t>I11</t>
  </si>
  <si>
    <t>Village Green</t>
  </si>
  <si>
    <t>Sean Arble</t>
  </si>
  <si>
    <t>CLERK</t>
  </si>
  <si>
    <t>item 2 on annual return</t>
  </si>
  <si>
    <t>CP Memorial Hall Rent</t>
  </si>
  <si>
    <t xml:space="preserve">Cllr </t>
  </si>
  <si>
    <t>Training</t>
  </si>
  <si>
    <t>AON</t>
  </si>
  <si>
    <t>OHL</t>
  </si>
  <si>
    <t>Post Office</t>
  </si>
  <si>
    <t xml:space="preserve">WDC Rural Rate Relief </t>
  </si>
  <si>
    <t>CPHT</t>
  </si>
  <si>
    <t>S137</t>
  </si>
  <si>
    <t>2) Value of other items is based on insurance replacement as of 2015.</t>
  </si>
  <si>
    <t>CP Memorial Hall</t>
  </si>
  <si>
    <t xml:space="preserve">Griffiths Environmental </t>
  </si>
  <si>
    <t>Hartwell</t>
  </si>
  <si>
    <t>St Andrews Church</t>
  </si>
  <si>
    <t>10.02.16</t>
  </si>
  <si>
    <t>VAT Return</t>
  </si>
  <si>
    <t>Year 2016</t>
  </si>
  <si>
    <t>31.01.16</t>
  </si>
  <si>
    <t>Hoden Lane Common Land</t>
  </si>
  <si>
    <t>Parish Wharf Common Land</t>
  </si>
  <si>
    <t>HP Envy Printer</t>
  </si>
  <si>
    <t>CPPC/Sean Arble</t>
  </si>
  <si>
    <t>01.04.16</t>
  </si>
  <si>
    <t>Variance 15%</t>
  </si>
  <si>
    <t>summer 2016</t>
  </si>
  <si>
    <t>Wharf picnic table</t>
  </si>
  <si>
    <t>Wharf bench</t>
  </si>
  <si>
    <t>Category</t>
  </si>
  <si>
    <t>Seats x 4 at village green</t>
  </si>
  <si>
    <t>Picnic table at school playground</t>
  </si>
  <si>
    <t>Playground Equipment</t>
  </si>
  <si>
    <t>Ground Surfaces</t>
  </si>
  <si>
    <t>Mowers &amp; Machinery</t>
  </si>
  <si>
    <t>Street Furniture</t>
  </si>
  <si>
    <t>Wharf River Staging</t>
  </si>
  <si>
    <t>Wharf Life Preserver</t>
  </si>
  <si>
    <t>Playground surfaces &amp; Installation</t>
  </si>
  <si>
    <t>1 April 2016 thru 31 March 2017</t>
  </si>
  <si>
    <t>13.04.16</t>
  </si>
  <si>
    <t>S Arble wage &amp; expenses</t>
  </si>
  <si>
    <t>11.05.16</t>
  </si>
  <si>
    <t>Pro</t>
  </si>
  <si>
    <t>Dues</t>
  </si>
  <si>
    <t>CP</t>
  </si>
  <si>
    <t>AG Woodcare</t>
  </si>
  <si>
    <t>08.06.16</t>
  </si>
  <si>
    <t>Ancient Oaks</t>
  </si>
  <si>
    <t>13.07.16</t>
  </si>
  <si>
    <t>R Hall</t>
  </si>
  <si>
    <t>10.08.16</t>
  </si>
  <si>
    <t>Tower Mint</t>
  </si>
  <si>
    <t>Kings Arms</t>
  </si>
  <si>
    <t>Chair</t>
  </si>
  <si>
    <t>Allowance</t>
  </si>
  <si>
    <t>S Robinson</t>
  </si>
  <si>
    <t>Cllr</t>
  </si>
  <si>
    <t>Marmax</t>
  </si>
  <si>
    <t>14.09.16</t>
  </si>
  <si>
    <t>14.09.17</t>
  </si>
  <si>
    <t>Bidford Computers</t>
  </si>
  <si>
    <t>Thermabead</t>
  </si>
  <si>
    <t>12.10.16</t>
  </si>
  <si>
    <t>09.11.16</t>
  </si>
  <si>
    <t>IC Brindle</t>
  </si>
  <si>
    <t>14.12.16</t>
  </si>
  <si>
    <t>Grant Thornton</t>
  </si>
  <si>
    <t>11.01.17</t>
  </si>
  <si>
    <t>01.02.17</t>
  </si>
  <si>
    <t>MA Hughes</t>
  </si>
  <si>
    <t>CP Magazine</t>
  </si>
  <si>
    <t>Handicare</t>
  </si>
  <si>
    <t>08.02.17</t>
  </si>
  <si>
    <t>08.03.17</t>
  </si>
  <si>
    <t xml:space="preserve">WDC  </t>
  </si>
  <si>
    <t>11.04.16</t>
  </si>
  <si>
    <t>29.04.16</t>
  </si>
  <si>
    <t>29.04.17</t>
  </si>
  <si>
    <t>27.04.16</t>
  </si>
  <si>
    <t>09.05.16</t>
  </si>
  <si>
    <t>03.05.16</t>
  </si>
  <si>
    <t>Rooftop Grass Grant</t>
  </si>
  <si>
    <t>12.05.16</t>
  </si>
  <si>
    <t>A3-6</t>
  </si>
  <si>
    <t>Allot Rent Plots 3-6</t>
  </si>
  <si>
    <t>09.06.16</t>
  </si>
  <si>
    <t>A7</t>
  </si>
  <si>
    <t>17.06.16</t>
  </si>
  <si>
    <t>Allot Rent Plot 7</t>
  </si>
  <si>
    <t>A1-2</t>
  </si>
  <si>
    <t>02.06.16</t>
  </si>
  <si>
    <t>Allot Rent Plots 1-2</t>
  </si>
  <si>
    <t>11.07.16</t>
  </si>
  <si>
    <t>MH1</t>
  </si>
  <si>
    <t>22.07.16</t>
  </si>
  <si>
    <t>Memorial Hall Reimbursement for Heating System</t>
  </si>
  <si>
    <t xml:space="preserve">Memorial </t>
  </si>
  <si>
    <t>Hall</t>
  </si>
  <si>
    <t>Reimburse</t>
  </si>
  <si>
    <t>V2</t>
  </si>
  <si>
    <t>31.08.16</t>
  </si>
  <si>
    <t>09.08.16</t>
  </si>
  <si>
    <t>09.09.16</t>
  </si>
  <si>
    <t>30.09.16</t>
  </si>
  <si>
    <t>G3</t>
  </si>
  <si>
    <t>19.10.16</t>
  </si>
  <si>
    <t>10.10.16</t>
  </si>
  <si>
    <t>MH2</t>
  </si>
  <si>
    <t>08.11.16</t>
  </si>
  <si>
    <t>Memorial Hall Reimbursement for Loft Insulation</t>
  </si>
  <si>
    <t>09.12.16</t>
  </si>
  <si>
    <t>G4</t>
  </si>
  <si>
    <t>02.12.16</t>
  </si>
  <si>
    <t>Groundwork NDP Grant</t>
  </si>
  <si>
    <t>09.01.17</t>
  </si>
  <si>
    <t>A8</t>
  </si>
  <si>
    <t>09.02.17</t>
  </si>
  <si>
    <t>Allot Rent Plot 8</t>
  </si>
  <si>
    <t>G5</t>
  </si>
  <si>
    <t>22.02.17</t>
  </si>
  <si>
    <t>WCC Divisional Grant</t>
  </si>
  <si>
    <t>L6-8</t>
  </si>
  <si>
    <t>L1-5</t>
  </si>
  <si>
    <t>24.02.17</t>
  </si>
  <si>
    <t>21.03.17</t>
  </si>
  <si>
    <t>G6</t>
  </si>
  <si>
    <t>06.03.17</t>
  </si>
  <si>
    <t>Memorial Hall Reinbursement for stairlift</t>
  </si>
  <si>
    <t>V3</t>
  </si>
  <si>
    <t>G7</t>
  </si>
  <si>
    <t>24.03.17</t>
  </si>
  <si>
    <t>WCC Grass Grant</t>
  </si>
  <si>
    <t>I12</t>
  </si>
  <si>
    <t>09.03.17</t>
  </si>
  <si>
    <t>CLEEVE PRIOR PC ANNUAL RETURN 31 March 2017</t>
  </si>
  <si>
    <t>Year 2017</t>
  </si>
  <si>
    <t>Lost Chq</t>
  </si>
  <si>
    <t>31.03.17</t>
  </si>
  <si>
    <t>#404 lost</t>
  </si>
  <si>
    <t>1st April 2016</t>
  </si>
  <si>
    <t>31st March 2017</t>
  </si>
  <si>
    <t>#418</t>
  </si>
  <si>
    <t>VAT not claimed for 76, 77 &amp; 81</t>
  </si>
  <si>
    <t>16.04.17</t>
  </si>
  <si>
    <t>Lamp posts x20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</si>
</sst>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m/d"/>
    <numFmt numFmtId="166" formatCode="m/d/yy"/>
    <numFmt numFmtId="167" formatCode="0.00;[Red]0.00"/>
    <numFmt numFmtId="168" formatCode="m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00000000000000000000"/>
    <numFmt numFmtId="173" formatCode="d\-mmm\-yy"/>
    <numFmt numFmtId="174" formatCode="&quot;£&quot;#,##0.00"/>
    <numFmt numFmtId="175" formatCode="[$-809]dd\ mmmm\ yyyy"/>
    <numFmt numFmtId="176" formatCode="[$-409]hh:mm:ss\ AM/PM"/>
    <numFmt numFmtId="177" formatCode="[$-F800]dddd\,\ mmmm\ dd\,\ yyyy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MS Sans Serif"/>
      <family val="2"/>
    </font>
    <font>
      <i/>
      <sz val="12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>
        <color indexed="63"/>
      </left>
      <right style="double">
        <color indexed="36"/>
      </right>
      <top style="double">
        <color indexed="36"/>
      </top>
      <bottom style="double">
        <color indexed="36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double">
        <color indexed="36"/>
      </left>
      <right style="thick">
        <color indexed="10"/>
      </right>
      <top style="double">
        <color indexed="36"/>
      </top>
      <bottom style="double">
        <color indexed="36"/>
      </bottom>
    </border>
    <border>
      <left style="thin"/>
      <right style="thick">
        <color indexed="10"/>
      </right>
      <top style="thin"/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2" fontId="0" fillId="0" borderId="0" xfId="0" applyAlignment="1">
      <alignment/>
    </xf>
    <xf numFmtId="2" fontId="7" fillId="0" borderId="0" xfId="0" applyFont="1" applyAlignment="1">
      <alignment/>
    </xf>
    <xf numFmtId="2" fontId="7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2" fontId="7" fillId="0" borderId="10" xfId="0" applyFont="1" applyBorder="1" applyAlignment="1">
      <alignment/>
    </xf>
    <xf numFmtId="2" fontId="7" fillId="0" borderId="11" xfId="0" applyFont="1" applyBorder="1" applyAlignment="1">
      <alignment/>
    </xf>
    <xf numFmtId="1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12" xfId="0" applyFont="1" applyBorder="1" applyAlignment="1">
      <alignment/>
    </xf>
    <xf numFmtId="2" fontId="6" fillId="0" borderId="0" xfId="0" applyFont="1" applyAlignment="1">
      <alignment/>
    </xf>
    <xf numFmtId="2" fontId="6" fillId="0" borderId="0" xfId="0" applyFont="1" applyBorder="1" applyAlignment="1">
      <alignment/>
    </xf>
    <xf numFmtId="1" fontId="6" fillId="0" borderId="13" xfId="0" applyNumberFormat="1" applyFont="1" applyBorder="1" applyAlignment="1">
      <alignment/>
    </xf>
    <xf numFmtId="2" fontId="6" fillId="0" borderId="13" xfId="0" applyFont="1" applyBorder="1" applyAlignment="1">
      <alignment/>
    </xf>
    <xf numFmtId="2" fontId="6" fillId="0" borderId="0" xfId="0" applyFont="1" applyAlignment="1">
      <alignment horizontal="left"/>
    </xf>
    <xf numFmtId="2" fontId="6" fillId="0" borderId="0" xfId="0" applyFont="1" applyAlignment="1">
      <alignment horizontal="centerContinuous"/>
    </xf>
    <xf numFmtId="2" fontId="7" fillId="0" borderId="0" xfId="0" applyFont="1" applyAlignment="1">
      <alignment/>
    </xf>
    <xf numFmtId="2" fontId="7" fillId="0" borderId="0" xfId="0" applyFont="1" applyAlignment="1">
      <alignment horizontal="centerContinuous"/>
    </xf>
    <xf numFmtId="2" fontId="7" fillId="0" borderId="0" xfId="0" applyFont="1" applyAlignment="1">
      <alignment horizontal="center"/>
    </xf>
    <xf numFmtId="2" fontId="7" fillId="0" borderId="10" xfId="0" applyFont="1" applyBorder="1" applyAlignment="1">
      <alignment horizontal="center"/>
    </xf>
    <xf numFmtId="2" fontId="7" fillId="0" borderId="10" xfId="0" applyFont="1" applyBorder="1" applyAlignment="1">
      <alignment/>
    </xf>
    <xf numFmtId="2" fontId="7" fillId="0" borderId="0" xfId="0" applyFont="1" applyBorder="1" applyAlignment="1">
      <alignment horizontal="center"/>
    </xf>
    <xf numFmtId="2" fontId="7" fillId="0" borderId="0" xfId="0" applyFont="1" applyAlignment="1">
      <alignment horizontal="center" wrapText="1"/>
    </xf>
    <xf numFmtId="2" fontId="7" fillId="0" borderId="0" xfId="0" applyFont="1" applyBorder="1" applyAlignment="1">
      <alignment/>
    </xf>
    <xf numFmtId="1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2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6" fillId="0" borderId="13" xfId="0" applyFont="1" applyBorder="1" applyAlignment="1">
      <alignment horizontal="centerContinuous"/>
    </xf>
    <xf numFmtId="2" fontId="6" fillId="0" borderId="13" xfId="0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14" xfId="0" applyFont="1" applyBorder="1" applyAlignment="1">
      <alignment/>
    </xf>
    <xf numFmtId="2" fontId="7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2" fontId="7" fillId="0" borderId="17" xfId="0" applyFont="1" applyBorder="1" applyAlignment="1">
      <alignment horizontal="center"/>
    </xf>
    <xf numFmtId="2" fontId="7" fillId="0" borderId="17" xfId="0" applyFont="1" applyBorder="1" applyAlignment="1">
      <alignment/>
    </xf>
    <xf numFmtId="167" fontId="6" fillId="0" borderId="0" xfId="0" applyNumberFormat="1" applyFont="1" applyAlignment="1">
      <alignment horizontal="right"/>
    </xf>
    <xf numFmtId="167" fontId="6" fillId="0" borderId="18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 wrapText="1"/>
    </xf>
    <xf numFmtId="167" fontId="6" fillId="0" borderId="19" xfId="0" applyNumberFormat="1" applyFont="1" applyBorder="1" applyAlignment="1">
      <alignment horizontal="right" wrapText="1"/>
    </xf>
    <xf numFmtId="167" fontId="7" fillId="0" borderId="20" xfId="0" applyNumberFormat="1" applyFont="1" applyBorder="1" applyAlignment="1">
      <alignment horizontal="right"/>
    </xf>
    <xf numFmtId="167" fontId="7" fillId="0" borderId="21" xfId="0" applyNumberFormat="1" applyFont="1" applyBorder="1" applyAlignment="1">
      <alignment horizontal="right"/>
    </xf>
    <xf numFmtId="167" fontId="7" fillId="0" borderId="22" xfId="0" applyNumberFormat="1" applyFont="1" applyBorder="1" applyAlignment="1">
      <alignment horizontal="right"/>
    </xf>
    <xf numFmtId="167" fontId="7" fillId="0" borderId="23" xfId="0" applyNumberFormat="1" applyFont="1" applyBorder="1" applyAlignment="1">
      <alignment horizontal="right"/>
    </xf>
    <xf numFmtId="167" fontId="6" fillId="0" borderId="18" xfId="0" applyNumberFormat="1" applyFont="1" applyBorder="1" applyAlignment="1">
      <alignment horizontal="left"/>
    </xf>
    <xf numFmtId="2" fontId="7" fillId="0" borderId="15" xfId="0" applyFont="1" applyBorder="1" applyAlignment="1">
      <alignment wrapText="1"/>
    </xf>
    <xf numFmtId="2" fontId="6" fillId="0" borderId="24" xfId="0" applyFont="1" applyBorder="1" applyAlignment="1">
      <alignment/>
    </xf>
    <xf numFmtId="2" fontId="7" fillId="0" borderId="24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5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7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2" fontId="6" fillId="0" borderId="27" xfId="0" applyFont="1" applyBorder="1" applyAlignment="1">
      <alignment horizontal="centerContinuous"/>
    </xf>
    <xf numFmtId="2" fontId="7" fillId="0" borderId="27" xfId="0" applyFont="1" applyBorder="1" applyAlignment="1">
      <alignment horizontal="centerContinuous"/>
    </xf>
    <xf numFmtId="2" fontId="6" fillId="0" borderId="28" xfId="0" applyFont="1" applyBorder="1" applyAlignment="1">
      <alignment horizontal="center"/>
    </xf>
    <xf numFmtId="2" fontId="7" fillId="0" borderId="27" xfId="0" applyFont="1" applyBorder="1" applyAlignment="1">
      <alignment horizontal="center"/>
    </xf>
    <xf numFmtId="2" fontId="7" fillId="0" borderId="27" xfId="0" applyFont="1" applyBorder="1" applyAlignment="1">
      <alignment/>
    </xf>
    <xf numFmtId="2" fontId="7" fillId="0" borderId="29" xfId="0" applyFont="1" applyBorder="1" applyAlignment="1">
      <alignment/>
    </xf>
    <xf numFmtId="4" fontId="7" fillId="0" borderId="27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2" fontId="7" fillId="0" borderId="27" xfId="0" applyFont="1" applyBorder="1" applyAlignment="1">
      <alignment/>
    </xf>
    <xf numFmtId="2" fontId="6" fillId="0" borderId="27" xfId="0" applyFont="1" applyBorder="1" applyAlignment="1">
      <alignment/>
    </xf>
    <xf numFmtId="2" fontId="6" fillId="0" borderId="28" xfId="0" applyFont="1" applyBorder="1" applyAlignment="1">
      <alignment/>
    </xf>
    <xf numFmtId="167" fontId="6" fillId="0" borderId="31" xfId="0" applyNumberFormat="1" applyFont="1" applyBorder="1" applyAlignment="1">
      <alignment horizontal="right" wrapText="1"/>
    </xf>
    <xf numFmtId="167" fontId="7" fillId="0" borderId="32" xfId="0" applyNumberFormat="1" applyFont="1" applyBorder="1" applyAlignment="1">
      <alignment horizontal="right"/>
    </xf>
    <xf numFmtId="167" fontId="7" fillId="0" borderId="33" xfId="0" applyNumberFormat="1" applyFont="1" applyBorder="1" applyAlignment="1">
      <alignment horizontal="right"/>
    </xf>
    <xf numFmtId="167" fontId="7" fillId="0" borderId="34" xfId="0" applyNumberFormat="1" applyFont="1" applyBorder="1" applyAlignment="1">
      <alignment horizontal="right"/>
    </xf>
    <xf numFmtId="167" fontId="7" fillId="0" borderId="35" xfId="0" applyNumberFormat="1" applyFont="1" applyBorder="1" applyAlignment="1">
      <alignment horizontal="right"/>
    </xf>
    <xf numFmtId="167" fontId="7" fillId="0" borderId="36" xfId="0" applyNumberFormat="1" applyFont="1" applyBorder="1" applyAlignment="1">
      <alignment horizontal="right"/>
    </xf>
    <xf numFmtId="167" fontId="7" fillId="0" borderId="24" xfId="0" applyNumberFormat="1" applyFont="1" applyBorder="1" applyAlignment="1">
      <alignment horizontal="right"/>
    </xf>
    <xf numFmtId="167" fontId="6" fillId="0" borderId="37" xfId="0" applyNumberFormat="1" applyFont="1" applyBorder="1" applyAlignment="1">
      <alignment horizontal="right" wrapText="1"/>
    </xf>
    <xf numFmtId="167" fontId="7" fillId="0" borderId="38" xfId="0" applyNumberFormat="1" applyFont="1" applyBorder="1" applyAlignment="1">
      <alignment horizontal="right"/>
    </xf>
    <xf numFmtId="167" fontId="7" fillId="0" borderId="39" xfId="0" applyNumberFormat="1" applyFont="1" applyBorder="1" applyAlignment="1">
      <alignment horizontal="right"/>
    </xf>
    <xf numFmtId="167" fontId="7" fillId="0" borderId="40" xfId="0" applyNumberFormat="1" applyFont="1" applyBorder="1" applyAlignment="1">
      <alignment horizontal="right"/>
    </xf>
    <xf numFmtId="167" fontId="7" fillId="0" borderId="41" xfId="0" applyNumberFormat="1" applyFont="1" applyBorder="1" applyAlignment="1">
      <alignment horizontal="right"/>
    </xf>
    <xf numFmtId="167" fontId="7" fillId="0" borderId="0" xfId="57" applyNumberFormat="1" applyFont="1">
      <alignment/>
      <protection/>
    </xf>
    <xf numFmtId="167" fontId="6" fillId="0" borderId="0" xfId="57" applyNumberFormat="1" applyFont="1">
      <alignment/>
      <protection/>
    </xf>
    <xf numFmtId="0" fontId="7" fillId="0" borderId="0" xfId="57" applyNumberFormat="1" applyFont="1">
      <alignment/>
      <protection/>
    </xf>
    <xf numFmtId="167" fontId="7" fillId="0" borderId="0" xfId="57" applyNumberFormat="1" applyFont="1" applyAlignment="1">
      <alignment horizontal="right"/>
      <protection/>
    </xf>
    <xf numFmtId="167" fontId="6" fillId="0" borderId="0" xfId="57" applyNumberFormat="1" applyFont="1" applyAlignment="1">
      <alignment horizontal="right"/>
      <protection/>
    </xf>
    <xf numFmtId="4" fontId="6" fillId="0" borderId="42" xfId="0" applyNumberFormat="1" applyFont="1" applyBorder="1" applyAlignment="1">
      <alignment/>
    </xf>
    <xf numFmtId="2" fontId="1" fillId="0" borderId="0" xfId="0" applyFont="1" applyAlignment="1">
      <alignment/>
    </xf>
    <xf numFmtId="0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" fontId="7" fillId="0" borderId="43" xfId="0" applyNumberFormat="1" applyFont="1" applyBorder="1" applyAlignment="1">
      <alignment/>
    </xf>
    <xf numFmtId="2" fontId="7" fillId="0" borderId="43" xfId="0" applyFont="1" applyBorder="1" applyAlignment="1">
      <alignment/>
    </xf>
    <xf numFmtId="2" fontId="7" fillId="0" borderId="44" xfId="0" applyFont="1" applyBorder="1" applyAlignment="1">
      <alignment/>
    </xf>
    <xf numFmtId="2" fontId="7" fillId="0" borderId="45" xfId="0" applyFont="1" applyBorder="1" applyAlignment="1">
      <alignment/>
    </xf>
    <xf numFmtId="2" fontId="7" fillId="0" borderId="46" xfId="0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4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7" fontId="7" fillId="0" borderId="47" xfId="0" applyNumberFormat="1" applyFont="1" applyBorder="1" applyAlignment="1">
      <alignment/>
    </xf>
    <xf numFmtId="167" fontId="7" fillId="0" borderId="48" xfId="0" applyNumberFormat="1" applyFont="1" applyBorder="1" applyAlignment="1">
      <alignment/>
    </xf>
    <xf numFmtId="167" fontId="7" fillId="0" borderId="48" xfId="0" applyNumberFormat="1" applyFont="1" applyBorder="1" applyAlignment="1">
      <alignment/>
    </xf>
    <xf numFmtId="167" fontId="7" fillId="0" borderId="49" xfId="0" applyNumberFormat="1" applyFont="1" applyBorder="1" applyAlignment="1">
      <alignment/>
    </xf>
    <xf numFmtId="167" fontId="7" fillId="0" borderId="50" xfId="0" applyNumberFormat="1" applyFont="1" applyBorder="1" applyAlignment="1">
      <alignment/>
    </xf>
    <xf numFmtId="167" fontId="7" fillId="0" borderId="51" xfId="0" applyNumberFormat="1" applyFont="1" applyBorder="1" applyAlignment="1">
      <alignment/>
    </xf>
    <xf numFmtId="167" fontId="7" fillId="0" borderId="51" xfId="0" applyNumberFormat="1" applyFont="1" applyBorder="1" applyAlignment="1">
      <alignment/>
    </xf>
    <xf numFmtId="167" fontId="7" fillId="0" borderId="52" xfId="0" applyNumberFormat="1" applyFont="1" applyBorder="1" applyAlignment="1">
      <alignment/>
    </xf>
    <xf numFmtId="167" fontId="7" fillId="0" borderId="51" xfId="0" applyNumberFormat="1" applyFont="1" applyBorder="1" applyAlignment="1">
      <alignment horizontal="right"/>
    </xf>
    <xf numFmtId="167" fontId="7" fillId="0" borderId="53" xfId="0" applyNumberFormat="1" applyFont="1" applyBorder="1" applyAlignment="1">
      <alignment/>
    </xf>
    <xf numFmtId="167" fontId="7" fillId="0" borderId="54" xfId="0" applyNumberFormat="1" applyFont="1" applyBorder="1" applyAlignment="1">
      <alignment horizontal="right"/>
    </xf>
    <xf numFmtId="167" fontId="7" fillId="0" borderId="54" xfId="0" applyNumberFormat="1" applyFont="1" applyBorder="1" applyAlignment="1">
      <alignment/>
    </xf>
    <xf numFmtId="167" fontId="7" fillId="0" borderId="55" xfId="0" applyNumberFormat="1" applyFont="1" applyBorder="1" applyAlignment="1">
      <alignment/>
    </xf>
    <xf numFmtId="167" fontId="7" fillId="0" borderId="56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167" fontId="6" fillId="0" borderId="41" xfId="0" applyNumberFormat="1" applyFont="1" applyBorder="1" applyAlignment="1">
      <alignment/>
    </xf>
    <xf numFmtId="167" fontId="7" fillId="0" borderId="57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58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0" borderId="59" xfId="0" applyNumberFormat="1" applyFont="1" applyBorder="1" applyAlignment="1">
      <alignment/>
    </xf>
    <xf numFmtId="167" fontId="7" fillId="0" borderId="60" xfId="0" applyNumberFormat="1" applyFont="1" applyBorder="1" applyAlignment="1">
      <alignment/>
    </xf>
    <xf numFmtId="167" fontId="6" fillId="0" borderId="61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7" fontId="7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43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2" fontId="0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7" fontId="7" fillId="0" borderId="0" xfId="57" applyNumberFormat="1" applyFont="1" applyAlignment="1">
      <alignment vertical="top"/>
      <protection/>
    </xf>
    <xf numFmtId="167" fontId="50" fillId="0" borderId="52" xfId="0" applyNumberFormat="1" applyFont="1" applyBorder="1" applyAlignment="1">
      <alignment/>
    </xf>
    <xf numFmtId="2" fontId="51" fillId="0" borderId="0" xfId="0" applyFont="1" applyAlignment="1">
      <alignment/>
    </xf>
    <xf numFmtId="1" fontId="1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4" fontId="0" fillId="0" borderId="6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0" fillId="0" borderId="0" xfId="0" applyFont="1" applyAlignment="1">
      <alignment wrapText="1"/>
    </xf>
    <xf numFmtId="0" fontId="7" fillId="0" borderId="24" xfId="57" applyNumberFormat="1" applyFont="1" applyBorder="1">
      <alignment/>
      <protection/>
    </xf>
    <xf numFmtId="167" fontId="7" fillId="0" borderId="24" xfId="57" applyNumberFormat="1" applyFont="1" applyBorder="1">
      <alignment/>
      <protection/>
    </xf>
    <xf numFmtId="167" fontId="6" fillId="0" borderId="24" xfId="57" applyNumberFormat="1" applyFont="1" applyBorder="1" applyAlignment="1">
      <alignment horizontal="right"/>
      <protection/>
    </xf>
    <xf numFmtId="167" fontId="6" fillId="0" borderId="24" xfId="57" applyNumberFormat="1" applyFont="1" applyBorder="1" applyAlignment="1">
      <alignment horizontal="center"/>
      <protection/>
    </xf>
    <xf numFmtId="167" fontId="6" fillId="0" borderId="24" xfId="57" applyNumberFormat="1" applyFont="1" applyBorder="1">
      <alignment/>
      <protection/>
    </xf>
    <xf numFmtId="167" fontId="7" fillId="0" borderId="24" xfId="57" applyNumberFormat="1" applyFont="1" applyBorder="1" applyAlignment="1">
      <alignment horizontal="right"/>
      <protection/>
    </xf>
    <xf numFmtId="0" fontId="7" fillId="0" borderId="24" xfId="57" applyNumberFormat="1" applyFont="1" applyBorder="1" applyAlignment="1">
      <alignment horizontal="center" vertical="top"/>
      <protection/>
    </xf>
    <xf numFmtId="167" fontId="7" fillId="0" borderId="24" xfId="57" applyNumberFormat="1" applyFont="1" applyBorder="1" applyAlignment="1">
      <alignment vertical="top"/>
      <protection/>
    </xf>
    <xf numFmtId="167" fontId="6" fillId="0" borderId="24" xfId="57" applyNumberFormat="1" applyFont="1" applyBorder="1" applyAlignment="1">
      <alignment horizontal="right" vertical="top"/>
      <protection/>
    </xf>
    <xf numFmtId="167" fontId="6" fillId="0" borderId="24" xfId="57" applyNumberFormat="1" applyFont="1" applyBorder="1" applyAlignment="1">
      <alignment vertical="top"/>
      <protection/>
    </xf>
    <xf numFmtId="167" fontId="7" fillId="0" borderId="24" xfId="57" applyNumberFormat="1" applyFont="1" applyBorder="1" applyAlignment="1">
      <alignment vertical="top" wrapText="1"/>
      <protection/>
    </xf>
    <xf numFmtId="167" fontId="9" fillId="0" borderId="24" xfId="57" applyNumberFormat="1" applyFont="1" applyBorder="1" applyAlignment="1">
      <alignment vertical="top" wrapText="1"/>
      <protection/>
    </xf>
    <xf numFmtId="177" fontId="6" fillId="0" borderId="0" xfId="0" applyNumberFormat="1" applyFont="1" applyBorder="1" applyAlignment="1">
      <alignment/>
    </xf>
    <xf numFmtId="167" fontId="6" fillId="0" borderId="62" xfId="0" applyNumberFormat="1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2" fontId="6" fillId="0" borderId="10" xfId="0" applyFont="1" applyBorder="1" applyAlignment="1">
      <alignment/>
    </xf>
    <xf numFmtId="2" fontId="9" fillId="0" borderId="24" xfId="0" applyFont="1" applyFill="1" applyBorder="1" applyAlignment="1">
      <alignment/>
    </xf>
    <xf numFmtId="165" fontId="9" fillId="0" borderId="24" xfId="0" applyNumberFormat="1" applyFont="1" applyBorder="1" applyAlignment="1">
      <alignment/>
    </xf>
    <xf numFmtId="2" fontId="9" fillId="0" borderId="24" xfId="0" applyFont="1" applyBorder="1" applyAlignment="1">
      <alignment/>
    </xf>
    <xf numFmtId="167" fontId="6" fillId="0" borderId="24" xfId="57" applyNumberFormat="1" applyFont="1" applyBorder="1" applyAlignment="1">
      <alignment vertical="top" wrapText="1"/>
      <protection/>
    </xf>
    <xf numFmtId="2" fontId="7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7" fillId="0" borderId="65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174" fontId="9" fillId="0" borderId="24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2" fontId="6" fillId="0" borderId="15" xfId="0" applyFont="1" applyBorder="1" applyAlignment="1">
      <alignment wrapText="1"/>
    </xf>
    <xf numFmtId="4" fontId="7" fillId="33" borderId="27" xfId="0" applyNumberFormat="1" applyFont="1" applyFill="1" applyBorder="1" applyAlignment="1">
      <alignment/>
    </xf>
    <xf numFmtId="2" fontId="7" fillId="0" borderId="13" xfId="0" applyFont="1" applyBorder="1" applyAlignment="1">
      <alignment horizontal="center"/>
    </xf>
    <xf numFmtId="2" fontId="7" fillId="0" borderId="42" xfId="0" applyFont="1" applyBorder="1" applyAlignment="1">
      <alignment horizontal="center"/>
    </xf>
    <xf numFmtId="2" fontId="7" fillId="0" borderId="16" xfId="0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2" fontId="0" fillId="0" borderId="0" xfId="0" applyFont="1" applyAlignment="1">
      <alignment horizontal="left" wrapText="1"/>
    </xf>
    <xf numFmtId="2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- AnyPC 2002-3 r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4</xdr:col>
      <xdr:colOff>304800</xdr:colOff>
      <xdr:row>25</xdr:row>
      <xdr:rowOff>28575</xdr:rowOff>
    </xdr:to>
    <xdr:pic>
      <xdr:nvPicPr>
        <xdr:cNvPr id="1" name="Picture 3" descr="C:\Users\Sean\Documents\SA Signature.jpg"/>
        <xdr:cNvPicPr preferRelativeResize="1">
          <a:picLocks noChangeAspect="1"/>
        </xdr:cNvPicPr>
      </xdr:nvPicPr>
      <xdr:blipFill>
        <a:blip r:embed="rId1"/>
        <a:srcRect t="9458"/>
        <a:stretch>
          <a:fillRect/>
        </a:stretch>
      </xdr:blipFill>
      <xdr:spPr>
        <a:xfrm>
          <a:off x="2228850" y="45434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9" sqref="E29"/>
    </sheetView>
  </sheetViews>
  <sheetFormatPr defaultColWidth="9.140625" defaultRowHeight="12.75"/>
  <cols>
    <col min="1" max="1" width="10.7109375" style="18" customWidth="1"/>
    <col min="2" max="2" width="13.28125" style="18" bestFit="1" customWidth="1"/>
    <col min="3" max="3" width="26.140625" style="18" customWidth="1"/>
    <col min="4" max="4" width="12.140625" style="68" customWidth="1"/>
    <col min="5" max="5" width="11.421875" style="18" customWidth="1"/>
    <col min="6" max="6" width="9.8515625" style="18" customWidth="1"/>
    <col min="7" max="7" width="11.421875" style="18" customWidth="1"/>
    <col min="8" max="8" width="16.421875" style="18" customWidth="1"/>
    <col min="9" max="9" width="12.8515625" style="18" customWidth="1"/>
    <col min="10" max="10" width="11.8515625" style="18" customWidth="1"/>
    <col min="11" max="11" width="14.57421875" style="18" customWidth="1"/>
    <col min="12" max="12" width="12.57421875" style="18" customWidth="1"/>
    <col min="13" max="13" width="9.140625" style="18" customWidth="1"/>
    <col min="14" max="14" width="10.8515625" style="18" customWidth="1"/>
    <col min="15" max="16384" width="9.140625" style="18" customWidth="1"/>
  </cols>
  <sheetData>
    <row r="1" ht="15"/>
    <row r="2" spans="1:8" ht="15.75">
      <c r="A2" s="16" t="s">
        <v>23</v>
      </c>
      <c r="B2" s="17"/>
      <c r="C2" s="17"/>
      <c r="D2" s="64"/>
      <c r="E2" s="17"/>
      <c r="F2" s="17" t="s">
        <v>194</v>
      </c>
      <c r="G2" s="17"/>
      <c r="H2" s="17"/>
    </row>
    <row r="3" spans="1:8" ht="15">
      <c r="A3" s="19"/>
      <c r="B3" s="19"/>
      <c r="C3" s="20"/>
      <c r="D3" s="65"/>
      <c r="E3" s="19"/>
      <c r="F3" s="19"/>
      <c r="G3" s="19"/>
      <c r="H3" s="19"/>
    </row>
    <row r="4" spans="1:12" ht="15.75">
      <c r="A4" s="21" t="s">
        <v>17</v>
      </c>
      <c r="B4" s="21" t="s">
        <v>0</v>
      </c>
      <c r="C4" s="21"/>
      <c r="D4" s="66" t="s">
        <v>34</v>
      </c>
      <c r="E4" s="21" t="s">
        <v>11</v>
      </c>
      <c r="F4" s="21" t="s">
        <v>12</v>
      </c>
      <c r="G4" s="21" t="s">
        <v>140</v>
      </c>
      <c r="H4" s="21" t="s">
        <v>124</v>
      </c>
      <c r="I4" s="22" t="s">
        <v>125</v>
      </c>
      <c r="J4" s="22" t="s">
        <v>252</v>
      </c>
      <c r="K4" s="22" t="s">
        <v>2</v>
      </c>
      <c r="L4" s="22" t="s">
        <v>5</v>
      </c>
    </row>
    <row r="5" spans="1:11" ht="15">
      <c r="A5" s="20" t="s">
        <v>3</v>
      </c>
      <c r="B5" s="20" t="s">
        <v>6</v>
      </c>
      <c r="C5" s="20" t="s">
        <v>26</v>
      </c>
      <c r="D5" s="67"/>
      <c r="E5" s="23"/>
      <c r="F5" s="23"/>
      <c r="G5" s="24"/>
      <c r="H5" s="24"/>
      <c r="J5" s="18" t="s">
        <v>253</v>
      </c>
      <c r="K5" s="18" t="s">
        <v>13</v>
      </c>
    </row>
    <row r="6" spans="1:10" s="43" customFormat="1" ht="15.75" thickBot="1">
      <c r="A6" s="42"/>
      <c r="D6" s="68"/>
      <c r="E6" s="42"/>
      <c r="F6" s="42"/>
      <c r="G6" s="42"/>
      <c r="H6" s="42"/>
      <c r="J6" s="43" t="s">
        <v>254</v>
      </c>
    </row>
    <row r="7" spans="1:12" ht="16.5" thickBot="1" thickTop="1">
      <c r="A7" s="23"/>
      <c r="B7" s="25" t="s">
        <v>27</v>
      </c>
      <c r="C7" s="25" t="s">
        <v>32</v>
      </c>
      <c r="D7" s="69">
        <v>38704.34</v>
      </c>
      <c r="E7" s="23"/>
      <c r="F7" s="23"/>
      <c r="G7" s="23"/>
      <c r="H7" s="23"/>
      <c r="I7" s="25"/>
      <c r="J7" s="25"/>
      <c r="K7" s="25"/>
      <c r="L7" s="25"/>
    </row>
    <row r="8" spans="1:12" ht="15.75" thickTop="1">
      <c r="A8" s="26"/>
      <c r="B8" s="27"/>
      <c r="C8" s="28"/>
      <c r="D8" s="70"/>
      <c r="E8" s="30"/>
      <c r="F8" s="30"/>
      <c r="G8" s="29"/>
      <c r="H8" s="29"/>
      <c r="I8" s="29"/>
      <c r="J8" s="29"/>
      <c r="K8" s="29"/>
      <c r="L8" s="29"/>
    </row>
    <row r="9" spans="1:12" ht="15">
      <c r="A9" s="26" t="s">
        <v>114</v>
      </c>
      <c r="B9" s="27" t="s">
        <v>231</v>
      </c>
      <c r="C9" s="28" t="s">
        <v>106</v>
      </c>
      <c r="D9" s="70">
        <v>1.96</v>
      </c>
      <c r="E9" s="30"/>
      <c r="F9" s="30">
        <v>1.96</v>
      </c>
      <c r="G9" s="29"/>
      <c r="H9" s="29"/>
      <c r="I9" s="29"/>
      <c r="J9" s="29"/>
      <c r="K9" s="29"/>
      <c r="L9" s="29"/>
    </row>
    <row r="10" spans="1:12" ht="15">
      <c r="A10" s="26" t="s">
        <v>102</v>
      </c>
      <c r="B10" s="27" t="s">
        <v>232</v>
      </c>
      <c r="C10" s="28" t="s">
        <v>11</v>
      </c>
      <c r="D10" s="70">
        <v>10293</v>
      </c>
      <c r="E10" s="30">
        <v>10293</v>
      </c>
      <c r="F10" s="30"/>
      <c r="G10" s="29"/>
      <c r="H10" s="29"/>
      <c r="I10" s="29"/>
      <c r="J10" s="29"/>
      <c r="K10" s="29"/>
      <c r="L10" s="29"/>
    </row>
    <row r="11" spans="1:12" ht="15">
      <c r="A11" s="26" t="s">
        <v>101</v>
      </c>
      <c r="B11" s="27" t="s">
        <v>233</v>
      </c>
      <c r="C11" s="28" t="s">
        <v>139</v>
      </c>
      <c r="D11" s="70">
        <v>627</v>
      </c>
      <c r="E11" s="30"/>
      <c r="F11" s="30"/>
      <c r="G11" s="29">
        <v>627</v>
      </c>
      <c r="H11" s="29"/>
      <c r="I11" s="29"/>
      <c r="J11" s="29"/>
      <c r="K11" s="29"/>
      <c r="L11" s="29"/>
    </row>
    <row r="12" spans="1:12" ht="15">
      <c r="A12" s="26" t="s">
        <v>104</v>
      </c>
      <c r="B12" s="27" t="s">
        <v>234</v>
      </c>
      <c r="C12" s="28" t="s">
        <v>172</v>
      </c>
      <c r="D12" s="70">
        <v>461.87</v>
      </c>
      <c r="E12" s="30"/>
      <c r="F12" s="30"/>
      <c r="G12" s="29"/>
      <c r="H12" s="29"/>
      <c r="I12" s="29"/>
      <c r="J12" s="29"/>
      <c r="K12" s="29">
        <v>461.87</v>
      </c>
      <c r="L12" s="29"/>
    </row>
    <row r="13" spans="1:12" ht="15">
      <c r="A13" s="26" t="s">
        <v>115</v>
      </c>
      <c r="B13" s="27" t="s">
        <v>235</v>
      </c>
      <c r="C13" s="28" t="s">
        <v>106</v>
      </c>
      <c r="D13" s="70">
        <v>1.82</v>
      </c>
      <c r="E13" s="30"/>
      <c r="F13" s="30">
        <v>1.82</v>
      </c>
      <c r="G13" s="29"/>
      <c r="H13" s="29"/>
      <c r="I13" s="29"/>
      <c r="J13" s="29"/>
      <c r="K13" s="29"/>
      <c r="L13" s="29"/>
    </row>
    <row r="14" spans="1:12" ht="15">
      <c r="A14" s="26" t="s">
        <v>123</v>
      </c>
      <c r="B14" s="27" t="s">
        <v>236</v>
      </c>
      <c r="C14" s="28" t="s">
        <v>237</v>
      </c>
      <c r="D14" s="70">
        <v>900</v>
      </c>
      <c r="E14" s="30"/>
      <c r="F14" s="30"/>
      <c r="G14" s="29">
        <v>900</v>
      </c>
      <c r="H14" s="29"/>
      <c r="I14" s="29"/>
      <c r="J14" s="29"/>
      <c r="K14" s="29"/>
      <c r="L14" s="29"/>
    </row>
    <row r="15" spans="1:12" ht="15">
      <c r="A15" s="26" t="s">
        <v>239</v>
      </c>
      <c r="B15" s="27" t="s">
        <v>238</v>
      </c>
      <c r="C15" s="28" t="s">
        <v>240</v>
      </c>
      <c r="D15" s="70">
        <v>60</v>
      </c>
      <c r="E15" s="30"/>
      <c r="F15" s="30"/>
      <c r="G15" s="29"/>
      <c r="H15" s="29"/>
      <c r="I15" s="29">
        <v>60</v>
      </c>
      <c r="J15" s="29"/>
      <c r="K15" s="29"/>
      <c r="L15" s="29"/>
    </row>
    <row r="16" spans="1:12" ht="15">
      <c r="A16" s="26" t="s">
        <v>105</v>
      </c>
      <c r="B16" s="27" t="s">
        <v>241</v>
      </c>
      <c r="C16" s="28" t="s">
        <v>106</v>
      </c>
      <c r="D16" s="70">
        <v>2.3</v>
      </c>
      <c r="E16" s="30"/>
      <c r="F16" s="30">
        <v>2.3</v>
      </c>
      <c r="G16" s="29"/>
      <c r="H16" s="29"/>
      <c r="I16" s="29"/>
      <c r="J16" s="29"/>
      <c r="K16" s="29"/>
      <c r="L16" s="29"/>
    </row>
    <row r="17" spans="1:12" ht="15">
      <c r="A17" s="26" t="s">
        <v>242</v>
      </c>
      <c r="B17" s="27" t="s">
        <v>243</v>
      </c>
      <c r="C17" s="28" t="s">
        <v>244</v>
      </c>
      <c r="D17" s="70">
        <v>15</v>
      </c>
      <c r="E17" s="30"/>
      <c r="F17" s="30"/>
      <c r="G17" s="29"/>
      <c r="H17" s="29"/>
      <c r="I17" s="29">
        <v>15</v>
      </c>
      <c r="J17" s="29"/>
      <c r="K17" s="29"/>
      <c r="L17" s="29"/>
    </row>
    <row r="18" spans="1:12" ht="15">
      <c r="A18" s="26" t="s">
        <v>245</v>
      </c>
      <c r="B18" s="27" t="s">
        <v>246</v>
      </c>
      <c r="C18" s="28" t="s">
        <v>247</v>
      </c>
      <c r="D18" s="70">
        <v>30</v>
      </c>
      <c r="E18" s="30"/>
      <c r="F18" s="30"/>
      <c r="G18" s="29"/>
      <c r="H18" s="29"/>
      <c r="I18" s="29">
        <v>30</v>
      </c>
      <c r="J18" s="29"/>
      <c r="K18" s="29"/>
      <c r="L18" s="29"/>
    </row>
    <row r="19" spans="1:12" ht="15">
      <c r="A19" s="26" t="s">
        <v>116</v>
      </c>
      <c r="B19" s="27" t="s">
        <v>248</v>
      </c>
      <c r="C19" s="28" t="s">
        <v>106</v>
      </c>
      <c r="D19" s="70">
        <v>2.18</v>
      </c>
      <c r="E19" s="30"/>
      <c r="F19" s="30">
        <v>2.18</v>
      </c>
      <c r="G19" s="29"/>
      <c r="H19" s="29"/>
      <c r="I19" s="29"/>
      <c r="J19" s="29"/>
      <c r="K19" s="29"/>
      <c r="L19" s="29"/>
    </row>
    <row r="20" spans="1:12" ht="45">
      <c r="A20" s="26" t="s">
        <v>249</v>
      </c>
      <c r="B20" s="27" t="s">
        <v>250</v>
      </c>
      <c r="C20" s="28" t="s">
        <v>251</v>
      </c>
      <c r="D20" s="70">
        <v>5433</v>
      </c>
      <c r="E20" s="30"/>
      <c r="F20" s="30"/>
      <c r="G20" s="29"/>
      <c r="H20" s="29"/>
      <c r="I20" s="29"/>
      <c r="J20" s="29">
        <v>5433</v>
      </c>
      <c r="K20" s="29"/>
      <c r="L20" s="29"/>
    </row>
    <row r="21" spans="1:12" ht="15">
      <c r="A21" s="26" t="s">
        <v>255</v>
      </c>
      <c r="B21" s="27" t="s">
        <v>256</v>
      </c>
      <c r="C21" s="28" t="s">
        <v>172</v>
      </c>
      <c r="D21" s="70">
        <v>1488.62</v>
      </c>
      <c r="E21" s="30"/>
      <c r="F21" s="30"/>
      <c r="G21" s="29"/>
      <c r="H21" s="29"/>
      <c r="I21" s="29"/>
      <c r="J21" s="29"/>
      <c r="K21" s="29">
        <v>1488.62</v>
      </c>
      <c r="L21" s="29"/>
    </row>
    <row r="22" spans="1:12" ht="15">
      <c r="A22" s="26" t="s">
        <v>107</v>
      </c>
      <c r="B22" s="27" t="s">
        <v>257</v>
      </c>
      <c r="C22" s="28" t="s">
        <v>106</v>
      </c>
      <c r="D22" s="183">
        <v>1.7</v>
      </c>
      <c r="E22" s="30"/>
      <c r="F22" s="30">
        <v>1.7</v>
      </c>
      <c r="G22" s="29"/>
      <c r="H22" s="29"/>
      <c r="I22" s="29"/>
      <c r="J22" s="29"/>
      <c r="K22" s="29"/>
      <c r="L22" s="29"/>
    </row>
    <row r="23" spans="1:12" ht="15">
      <c r="A23" s="26" t="s">
        <v>111</v>
      </c>
      <c r="B23" s="27" t="s">
        <v>258</v>
      </c>
      <c r="C23" s="28" t="s">
        <v>106</v>
      </c>
      <c r="D23" s="70">
        <v>1.75</v>
      </c>
      <c r="E23" s="30"/>
      <c r="F23" s="30">
        <v>1.75</v>
      </c>
      <c r="G23" s="29"/>
      <c r="H23" s="29"/>
      <c r="I23" s="29"/>
      <c r="J23" s="29"/>
      <c r="K23" s="29"/>
      <c r="L23" s="29"/>
    </row>
    <row r="24" spans="1:12" ht="15">
      <c r="A24" s="26" t="s">
        <v>103</v>
      </c>
      <c r="B24" s="27" t="s">
        <v>259</v>
      </c>
      <c r="C24" s="28" t="s">
        <v>11</v>
      </c>
      <c r="D24" s="70">
        <v>10293</v>
      </c>
      <c r="E24" s="30">
        <v>10293</v>
      </c>
      <c r="F24" s="30"/>
      <c r="G24" s="29"/>
      <c r="H24" s="29"/>
      <c r="I24" s="29"/>
      <c r="J24" s="29"/>
      <c r="K24" s="29"/>
      <c r="L24" s="29"/>
    </row>
    <row r="25" spans="1:12" ht="15">
      <c r="A25" s="26" t="s">
        <v>260</v>
      </c>
      <c r="B25" s="27" t="s">
        <v>259</v>
      </c>
      <c r="C25" s="28" t="s">
        <v>139</v>
      </c>
      <c r="D25" s="70">
        <v>627</v>
      </c>
      <c r="E25" s="30"/>
      <c r="F25" s="30"/>
      <c r="G25" s="29">
        <v>627</v>
      </c>
      <c r="H25" s="29"/>
      <c r="I25" s="29"/>
      <c r="J25" s="29"/>
      <c r="K25" s="29"/>
      <c r="L25" s="29"/>
    </row>
    <row r="26" spans="1:12" ht="15">
      <c r="A26" s="26" t="s">
        <v>278</v>
      </c>
      <c r="B26" s="27" t="s">
        <v>261</v>
      </c>
      <c r="C26" s="28" t="s">
        <v>124</v>
      </c>
      <c r="D26" s="70">
        <v>771.75</v>
      </c>
      <c r="E26" s="30"/>
      <c r="F26" s="30"/>
      <c r="G26" s="29"/>
      <c r="H26" s="29">
        <v>771.75</v>
      </c>
      <c r="I26" s="29"/>
      <c r="J26" s="29"/>
      <c r="K26" s="29"/>
      <c r="L26" s="29"/>
    </row>
    <row r="27" spans="1:12" ht="15">
      <c r="A27" s="26" t="s">
        <v>112</v>
      </c>
      <c r="B27" s="27" t="s">
        <v>262</v>
      </c>
      <c r="C27" s="28" t="s">
        <v>106</v>
      </c>
      <c r="D27" s="70">
        <v>1.91</v>
      </c>
      <c r="E27" s="30"/>
      <c r="F27" s="30">
        <v>1.91</v>
      </c>
      <c r="G27" s="29"/>
      <c r="H27" s="29"/>
      <c r="I27" s="29"/>
      <c r="J27" s="29"/>
      <c r="K27" s="29"/>
      <c r="L27" s="29"/>
    </row>
    <row r="28" spans="1:12" ht="15">
      <c r="A28" s="26" t="s">
        <v>117</v>
      </c>
      <c r="B28" s="27" t="s">
        <v>219</v>
      </c>
      <c r="C28" s="28" t="s">
        <v>106</v>
      </c>
      <c r="D28" s="70">
        <v>2.14</v>
      </c>
      <c r="E28" s="30"/>
      <c r="F28" s="30">
        <v>2.14</v>
      </c>
      <c r="G28" s="29"/>
      <c r="H28" s="29"/>
      <c r="I28" s="29"/>
      <c r="J28" s="29"/>
      <c r="K28" s="29"/>
      <c r="L28" s="29"/>
    </row>
    <row r="29" spans="1:12" ht="45">
      <c r="A29" s="26" t="s">
        <v>263</v>
      </c>
      <c r="B29" s="27" t="s">
        <v>264</v>
      </c>
      <c r="C29" s="28" t="s">
        <v>265</v>
      </c>
      <c r="D29" s="70">
        <v>541.66</v>
      </c>
      <c r="E29" s="30"/>
      <c r="F29" s="30"/>
      <c r="G29" s="29"/>
      <c r="H29" s="29"/>
      <c r="I29" s="29"/>
      <c r="J29" s="29">
        <v>541.66</v>
      </c>
      <c r="K29" s="29"/>
      <c r="L29" s="29"/>
    </row>
    <row r="30" spans="1:12" ht="15">
      <c r="A30" s="26" t="s">
        <v>118</v>
      </c>
      <c r="B30" s="27" t="s">
        <v>266</v>
      </c>
      <c r="C30" s="28" t="s">
        <v>106</v>
      </c>
      <c r="D30" s="70">
        <v>2.19</v>
      </c>
      <c r="E30" s="30"/>
      <c r="F30" s="30">
        <v>2.19</v>
      </c>
      <c r="G30" s="29"/>
      <c r="H30" s="29"/>
      <c r="I30" s="29"/>
      <c r="J30" s="29"/>
      <c r="K30" s="29"/>
      <c r="L30" s="29"/>
    </row>
    <row r="31" spans="1:12" ht="30">
      <c r="A31" s="26" t="s">
        <v>267</v>
      </c>
      <c r="B31" s="27" t="s">
        <v>268</v>
      </c>
      <c r="C31" s="28" t="s">
        <v>269</v>
      </c>
      <c r="D31" s="70">
        <v>4300</v>
      </c>
      <c r="E31" s="30"/>
      <c r="F31" s="30"/>
      <c r="G31" s="29">
        <v>4300</v>
      </c>
      <c r="H31" s="29"/>
      <c r="I31" s="29"/>
      <c r="J31" s="29"/>
      <c r="K31" s="29"/>
      <c r="L31" s="29"/>
    </row>
    <row r="32" spans="1:12" ht="15">
      <c r="A32" s="26" t="s">
        <v>119</v>
      </c>
      <c r="B32" s="27" t="s">
        <v>270</v>
      </c>
      <c r="C32" s="28" t="s">
        <v>106</v>
      </c>
      <c r="D32" s="70">
        <v>2.37</v>
      </c>
      <c r="E32" s="30"/>
      <c r="F32" s="30">
        <v>2.37</v>
      </c>
      <c r="G32" s="29"/>
      <c r="H32" s="29"/>
      <c r="I32" s="29"/>
      <c r="J32" s="29"/>
      <c r="K32" s="29"/>
      <c r="L32" s="29"/>
    </row>
    <row r="33" spans="1:12" ht="15">
      <c r="A33" s="26" t="s">
        <v>271</v>
      </c>
      <c r="B33" s="27" t="s">
        <v>272</v>
      </c>
      <c r="C33" s="28" t="s">
        <v>273</v>
      </c>
      <c r="D33" s="70">
        <v>15</v>
      </c>
      <c r="E33" s="30"/>
      <c r="F33" s="30"/>
      <c r="G33" s="29"/>
      <c r="H33" s="29"/>
      <c r="I33" s="29">
        <v>15</v>
      </c>
      <c r="J33" s="29"/>
      <c r="K33" s="29"/>
      <c r="L33" s="29"/>
    </row>
    <row r="34" spans="1:12" ht="15">
      <c r="A34" s="26" t="s">
        <v>152</v>
      </c>
      <c r="B34" s="27" t="s">
        <v>272</v>
      </c>
      <c r="C34" s="28" t="s">
        <v>106</v>
      </c>
      <c r="D34" s="70">
        <v>2.21</v>
      </c>
      <c r="E34" s="30"/>
      <c r="F34" s="30">
        <v>2.21</v>
      </c>
      <c r="G34" s="29"/>
      <c r="H34" s="29"/>
      <c r="I34" s="29"/>
      <c r="J34" s="29"/>
      <c r="K34" s="29"/>
      <c r="L34" s="29"/>
    </row>
    <row r="35" spans="1:12" ht="15">
      <c r="A35" s="26" t="s">
        <v>274</v>
      </c>
      <c r="B35" s="27" t="s">
        <v>275</v>
      </c>
      <c r="C35" s="28" t="s">
        <v>276</v>
      </c>
      <c r="D35" s="70">
        <v>760</v>
      </c>
      <c r="E35" s="30"/>
      <c r="F35" s="30"/>
      <c r="G35" s="29">
        <v>760</v>
      </c>
      <c r="H35" s="29"/>
      <c r="I35" s="29"/>
      <c r="J35" s="29"/>
      <c r="K35" s="29"/>
      <c r="L35" s="29"/>
    </row>
    <row r="36" spans="1:12" ht="15">
      <c r="A36" s="26" t="s">
        <v>277</v>
      </c>
      <c r="B36" s="27" t="s">
        <v>279</v>
      </c>
      <c r="C36" s="28" t="s">
        <v>124</v>
      </c>
      <c r="D36" s="70">
        <v>519.8</v>
      </c>
      <c r="E36" s="30"/>
      <c r="F36" s="30"/>
      <c r="G36" s="29"/>
      <c r="H36" s="29">
        <v>519.8</v>
      </c>
      <c r="I36" s="29"/>
      <c r="J36" s="29"/>
      <c r="K36" s="29"/>
      <c r="L36" s="29"/>
    </row>
    <row r="37" spans="1:12" ht="45">
      <c r="A37" s="26" t="s">
        <v>281</v>
      </c>
      <c r="B37" s="27" t="s">
        <v>282</v>
      </c>
      <c r="C37" s="28" t="s">
        <v>283</v>
      </c>
      <c r="D37" s="70">
        <v>1655</v>
      </c>
      <c r="E37" s="30"/>
      <c r="F37" s="30"/>
      <c r="G37" s="29"/>
      <c r="H37" s="29"/>
      <c r="I37" s="29"/>
      <c r="J37" s="29">
        <v>1655</v>
      </c>
      <c r="K37" s="29"/>
      <c r="L37" s="29"/>
    </row>
    <row r="38" spans="1:12" ht="15">
      <c r="A38" s="26" t="s">
        <v>284</v>
      </c>
      <c r="B38" s="27" t="s">
        <v>229</v>
      </c>
      <c r="C38" s="28" t="s">
        <v>172</v>
      </c>
      <c r="D38" s="70">
        <v>2367.88</v>
      </c>
      <c r="E38" s="30"/>
      <c r="F38" s="30"/>
      <c r="G38" s="29"/>
      <c r="H38" s="29"/>
      <c r="I38" s="29"/>
      <c r="J38" s="29"/>
      <c r="K38" s="29">
        <v>2367.88</v>
      </c>
      <c r="L38" s="29"/>
    </row>
    <row r="39" spans="1:12" ht="15">
      <c r="A39" s="26" t="s">
        <v>285</v>
      </c>
      <c r="B39" s="27" t="s">
        <v>286</v>
      </c>
      <c r="C39" s="28" t="s">
        <v>287</v>
      </c>
      <c r="D39" s="70">
        <v>245</v>
      </c>
      <c r="E39" s="30"/>
      <c r="F39" s="30"/>
      <c r="G39" s="29">
        <v>245</v>
      </c>
      <c r="H39" s="29"/>
      <c r="I39" s="29"/>
      <c r="J39" s="29"/>
      <c r="K39" s="29"/>
      <c r="L39" s="29"/>
    </row>
    <row r="40" spans="1:12" ht="15">
      <c r="A40" s="26" t="s">
        <v>288</v>
      </c>
      <c r="B40" s="27" t="s">
        <v>289</v>
      </c>
      <c r="C40" s="28" t="s">
        <v>106</v>
      </c>
      <c r="D40" s="70">
        <v>1.86</v>
      </c>
      <c r="E40" s="30"/>
      <c r="F40" s="30">
        <v>1.86</v>
      </c>
      <c r="G40" s="29"/>
      <c r="H40" s="29"/>
      <c r="I40" s="29"/>
      <c r="J40" s="29"/>
      <c r="K40" s="29"/>
      <c r="L40" s="29"/>
    </row>
    <row r="41" spans="1:12" ht="15">
      <c r="A41" s="26" t="s">
        <v>292</v>
      </c>
      <c r="B41" s="27" t="s">
        <v>293</v>
      </c>
      <c r="C41" s="28" t="s">
        <v>294</v>
      </c>
      <c r="D41" s="70">
        <v>436</v>
      </c>
      <c r="E41" s="30"/>
      <c r="F41" s="30"/>
      <c r="G41" s="29"/>
      <c r="H41" s="29"/>
      <c r="I41" s="29"/>
      <c r="J41" s="29"/>
      <c r="K41" s="29"/>
      <c r="L41" s="29">
        <v>436</v>
      </c>
    </row>
    <row r="42" spans="1:12" ht="15">
      <c r="A42" s="26"/>
      <c r="B42" s="27"/>
      <c r="C42" s="28"/>
      <c r="D42" s="70"/>
      <c r="E42" s="30"/>
      <c r="F42" s="30"/>
      <c r="G42" s="29"/>
      <c r="H42" s="29"/>
      <c r="I42" s="29"/>
      <c r="J42" s="29"/>
      <c r="K42" s="29"/>
      <c r="L42" s="29"/>
    </row>
    <row r="43" spans="1:12" ht="15">
      <c r="A43" s="26"/>
      <c r="B43" s="27"/>
      <c r="C43" s="28"/>
      <c r="D43" s="70"/>
      <c r="E43" s="30"/>
      <c r="F43" s="30"/>
      <c r="G43" s="29"/>
      <c r="H43" s="29"/>
      <c r="I43" s="29"/>
      <c r="J43" s="29"/>
      <c r="K43" s="29"/>
      <c r="L43" s="29"/>
    </row>
    <row r="44" spans="1:12" ht="15">
      <c r="A44" s="26"/>
      <c r="B44" s="27"/>
      <c r="C44" s="28"/>
      <c r="D44" s="70"/>
      <c r="E44" s="30"/>
      <c r="F44" s="30"/>
      <c r="G44" s="29"/>
      <c r="H44" s="29"/>
      <c r="I44" s="29"/>
      <c r="J44" s="29"/>
      <c r="K44" s="29"/>
      <c r="L44" s="29"/>
    </row>
    <row r="45" spans="1:12" ht="15">
      <c r="A45" s="26"/>
      <c r="B45" s="27"/>
      <c r="C45" s="28"/>
      <c r="D45" s="70"/>
      <c r="E45" s="30"/>
      <c r="F45" s="30"/>
      <c r="G45" s="29"/>
      <c r="H45" s="29"/>
      <c r="I45" s="29"/>
      <c r="J45" s="29"/>
      <c r="K45" s="29"/>
      <c r="L45" s="29"/>
    </row>
    <row r="46" spans="1:6" ht="15.75" thickBot="1">
      <c r="A46" s="26"/>
      <c r="B46" s="27"/>
      <c r="C46" s="28"/>
      <c r="D46" s="70">
        <f>SUM(E46:K46)</f>
        <v>0</v>
      </c>
      <c r="E46" s="31"/>
      <c r="F46" s="31"/>
    </row>
    <row r="47" spans="1:14" ht="18.75" customHeight="1" thickBot="1" thickTop="1">
      <c r="A47" s="32" t="s">
        <v>4</v>
      </c>
      <c r="B47" s="32"/>
      <c r="C47" s="33"/>
      <c r="D47" s="71">
        <f>SUM(D8:D46)</f>
        <v>41864.969999999994</v>
      </c>
      <c r="E47" s="63">
        <f aca="true" t="shared" si="0" ref="E47:J47">SUM(E7:E46)</f>
        <v>20586</v>
      </c>
      <c r="F47" s="41">
        <f t="shared" si="0"/>
        <v>24.39</v>
      </c>
      <c r="G47" s="94">
        <f>SUM(G9:G46)</f>
        <v>7459</v>
      </c>
      <c r="H47" s="94">
        <f t="shared" si="0"/>
        <v>1291.55</v>
      </c>
      <c r="I47" s="41">
        <f t="shared" si="0"/>
        <v>120</v>
      </c>
      <c r="J47" s="41">
        <f t="shared" si="0"/>
        <v>7629.66</v>
      </c>
      <c r="K47" s="41">
        <f>SUM(K7:K46)</f>
        <v>4318.37</v>
      </c>
      <c r="L47" s="41">
        <f>SUM(L7:L46)</f>
        <v>436</v>
      </c>
      <c r="N47" s="147">
        <f>SUM(E47:L47)</f>
        <v>41864.97</v>
      </c>
    </row>
    <row r="48" spans="1:6" ht="16.5" thickBot="1" thickTop="1">
      <c r="A48" s="20"/>
      <c r="D48" s="72"/>
      <c r="E48" s="34"/>
      <c r="F48" s="35"/>
    </row>
    <row r="49" spans="1:10" ht="16.5" thickBot="1" thickTop="1">
      <c r="A49" s="20"/>
      <c r="C49" s="25"/>
      <c r="D49" s="72"/>
      <c r="E49" s="34"/>
      <c r="F49" s="38"/>
      <c r="I49" s="60">
        <f>D47-E47</f>
        <v>21278.969999999994</v>
      </c>
      <c r="J49" s="25"/>
    </row>
    <row r="50" spans="1:6" ht="15.75" thickTop="1">
      <c r="A50" s="20"/>
      <c r="D50" s="72"/>
      <c r="F50" s="38"/>
    </row>
    <row r="51" spans="1:10" ht="12.75" customHeight="1">
      <c r="A51" s="36"/>
      <c r="B51" s="25"/>
      <c r="C51" s="23"/>
      <c r="F51" s="37"/>
      <c r="G51" s="37"/>
      <c r="H51" s="37"/>
      <c r="I51" s="25"/>
      <c r="J51" s="25"/>
    </row>
    <row r="52" spans="1:3" ht="15.75">
      <c r="A52" s="37"/>
      <c r="B52" s="37"/>
      <c r="C52" s="25"/>
    </row>
    <row r="53" spans="1:5" ht="15.75">
      <c r="A53" s="37"/>
      <c r="B53" s="37"/>
      <c r="C53" s="25" t="s">
        <v>156</v>
      </c>
      <c r="E53" s="31" t="s">
        <v>51</v>
      </c>
    </row>
    <row r="54" ht="15">
      <c r="E54" s="1" t="s">
        <v>52</v>
      </c>
    </row>
    <row r="55" ht="15">
      <c r="H55" s="18" t="s">
        <v>91</v>
      </c>
    </row>
  </sheetData>
  <sheetProtection/>
  <printOptions gridLines="1" horizontalCentered="1"/>
  <pageMargins left="0.9448818897637796" right="0.9448818897637796" top="0.984251968503937" bottom="0.984251968503937" header="0.5118110236220472" footer="0.5118110236220472"/>
  <pageSetup fitToHeight="1" fitToWidth="1" horizontalDpi="360" verticalDpi="36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zoomScale="75" zoomScaleNormal="75" zoomScalePageLayoutView="0" workbookViewId="0" topLeftCell="A1">
      <pane xSplit="6" ySplit="6" topLeftCell="G91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G44" sqref="G44:G45"/>
    </sheetView>
  </sheetViews>
  <sheetFormatPr defaultColWidth="9.140625" defaultRowHeight="12.75"/>
  <cols>
    <col min="1" max="1" width="4.7109375" style="10" customWidth="1"/>
    <col min="2" max="2" width="12.140625" style="1" customWidth="1"/>
    <col min="3" max="3" width="6.57421875" style="137" customWidth="1"/>
    <col min="4" max="4" width="8.00390625" style="1" customWidth="1"/>
    <col min="5" max="5" width="24.28125" style="2" customWidth="1"/>
    <col min="6" max="6" width="11.421875" style="74" customWidth="1"/>
    <col min="7" max="7" width="11.7109375" style="2" customWidth="1"/>
    <col min="8" max="8" width="9.8515625" style="1" customWidth="1"/>
    <col min="9" max="11" width="9.7109375" style="1" customWidth="1"/>
    <col min="12" max="14" width="9.421875" style="1" customWidth="1"/>
    <col min="15" max="15" width="10.8515625" style="1" customWidth="1"/>
    <col min="16" max="16" width="9.57421875" style="1" customWidth="1"/>
    <col min="17" max="17" width="9.00390625" style="1" customWidth="1"/>
    <col min="18" max="18" width="9.421875" style="1" customWidth="1"/>
    <col min="19" max="19" width="8.421875" style="1" customWidth="1"/>
    <col min="20" max="20" width="8.28125" style="1" customWidth="1"/>
    <col min="21" max="21" width="9.00390625" style="1" customWidth="1"/>
    <col min="22" max="22" width="10.28125" style="1" customWidth="1"/>
    <col min="23" max="23" width="9.8515625" style="1" customWidth="1"/>
    <col min="24" max="24" width="9.421875" style="1" customWidth="1"/>
    <col min="25" max="25" width="8.421875" style="1" customWidth="1"/>
    <col min="26" max="16384" width="9.140625" style="1" customWidth="1"/>
  </cols>
  <sheetData>
    <row r="1" spans="8:11" ht="15">
      <c r="H1" s="2"/>
      <c r="I1" s="2"/>
      <c r="J1" s="2"/>
      <c r="K1" s="2"/>
    </row>
    <row r="2" spans="1:11" ht="15.75">
      <c r="A2" s="3" t="s">
        <v>16</v>
      </c>
      <c r="B2" s="12"/>
      <c r="C2" s="138"/>
      <c r="D2" s="13"/>
      <c r="E2" s="13" t="s">
        <v>194</v>
      </c>
      <c r="F2" s="75"/>
      <c r="G2" s="13"/>
      <c r="H2" s="13"/>
      <c r="I2" s="13"/>
      <c r="J2" s="13"/>
      <c r="K2" s="2"/>
    </row>
    <row r="3" spans="4:11" ht="15">
      <c r="D3" s="2"/>
      <c r="H3" s="2"/>
      <c r="I3" s="2"/>
      <c r="J3" s="2"/>
      <c r="K3" s="2"/>
    </row>
    <row r="4" spans="1:25" ht="15.75">
      <c r="A4" s="4" t="s">
        <v>17</v>
      </c>
      <c r="B4" s="5" t="s">
        <v>0</v>
      </c>
      <c r="C4" s="139" t="s">
        <v>1</v>
      </c>
      <c r="D4" s="5" t="s">
        <v>18</v>
      </c>
      <c r="E4" s="39" t="s">
        <v>26</v>
      </c>
      <c r="F4" s="76" t="s">
        <v>33</v>
      </c>
      <c r="G4" s="168"/>
      <c r="H4" s="6" t="s">
        <v>2</v>
      </c>
      <c r="I4" s="184"/>
      <c r="J4" s="184"/>
      <c r="K4" s="184"/>
      <c r="L4" s="185" t="s">
        <v>35</v>
      </c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6"/>
    </row>
    <row r="5" spans="2:25" ht="15">
      <c r="B5" s="1" t="s">
        <v>24</v>
      </c>
      <c r="C5" s="140" t="s">
        <v>3</v>
      </c>
      <c r="D5" s="2" t="s">
        <v>31</v>
      </c>
      <c r="E5" s="40"/>
      <c r="H5" s="11" t="s">
        <v>56</v>
      </c>
      <c r="I5" s="2" t="s">
        <v>7</v>
      </c>
      <c r="J5" s="2" t="s">
        <v>121</v>
      </c>
      <c r="K5" s="2" t="s">
        <v>212</v>
      </c>
      <c r="L5" s="2" t="s">
        <v>9</v>
      </c>
      <c r="M5" s="2" t="s">
        <v>10</v>
      </c>
      <c r="N5" s="2" t="s">
        <v>131</v>
      </c>
      <c r="O5" s="2" t="s">
        <v>14</v>
      </c>
      <c r="P5" s="2" t="s">
        <v>134</v>
      </c>
      <c r="Q5" s="2" t="s">
        <v>198</v>
      </c>
      <c r="R5" s="2" t="s">
        <v>86</v>
      </c>
      <c r="S5" s="2" t="s">
        <v>88</v>
      </c>
      <c r="T5" s="2" t="s">
        <v>135</v>
      </c>
      <c r="U5" s="2" t="s">
        <v>209</v>
      </c>
      <c r="V5" s="2" t="s">
        <v>200</v>
      </c>
      <c r="W5" s="2" t="s">
        <v>132</v>
      </c>
      <c r="X5" s="2" t="s">
        <v>158</v>
      </c>
      <c r="Y5" s="2" t="s">
        <v>10</v>
      </c>
    </row>
    <row r="6" spans="1:25" s="99" customFormat="1" ht="15.75" thickBot="1">
      <c r="A6" s="98"/>
      <c r="B6" s="99" t="s">
        <v>25</v>
      </c>
      <c r="C6" s="141"/>
      <c r="E6" s="100"/>
      <c r="F6" s="101"/>
      <c r="H6" s="102"/>
      <c r="I6" s="99" t="s">
        <v>8</v>
      </c>
      <c r="J6" s="99" t="s">
        <v>122</v>
      </c>
      <c r="K6" s="99" t="s">
        <v>85</v>
      </c>
      <c r="O6" s="99" t="s">
        <v>15</v>
      </c>
      <c r="Q6" s="99" t="s">
        <v>199</v>
      </c>
      <c r="R6" s="99" t="s">
        <v>87</v>
      </c>
      <c r="T6" s="99" t="s">
        <v>89</v>
      </c>
      <c r="U6" s="99" t="s">
        <v>210</v>
      </c>
      <c r="V6" s="99" t="s">
        <v>133</v>
      </c>
      <c r="W6" s="99" t="s">
        <v>113</v>
      </c>
      <c r="X6" s="99" t="s">
        <v>159</v>
      </c>
      <c r="Y6" s="99" t="s">
        <v>165</v>
      </c>
    </row>
    <row r="7" spans="1:25" ht="15.75" thickTop="1">
      <c r="A7" s="148">
        <v>1</v>
      </c>
      <c r="B7" s="97" t="s">
        <v>195</v>
      </c>
      <c r="C7" s="137">
        <v>346</v>
      </c>
      <c r="D7" s="8"/>
      <c r="E7" s="56" t="s">
        <v>98</v>
      </c>
      <c r="F7" s="74">
        <v>10.19</v>
      </c>
      <c r="G7" s="2">
        <f aca="true" t="shared" si="0" ref="G7:G70">SUM(H7:Y7)</f>
        <v>10.19</v>
      </c>
      <c r="H7" s="59">
        <v>0</v>
      </c>
      <c r="I7" s="2"/>
      <c r="J7" s="2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10.19</v>
      </c>
      <c r="Y7" s="2"/>
    </row>
    <row r="8" spans="1:25" ht="15">
      <c r="A8" s="148">
        <v>2</v>
      </c>
      <c r="B8" s="97" t="s">
        <v>195</v>
      </c>
      <c r="C8" s="137">
        <v>347</v>
      </c>
      <c r="D8" s="8"/>
      <c r="E8" s="56" t="s">
        <v>120</v>
      </c>
      <c r="F8" s="74">
        <v>126</v>
      </c>
      <c r="G8" s="2">
        <f t="shared" si="0"/>
        <v>126</v>
      </c>
      <c r="H8" s="59">
        <v>0</v>
      </c>
      <c r="I8" s="2"/>
      <c r="J8" s="2"/>
      <c r="K8" s="9"/>
      <c r="L8" s="2"/>
      <c r="M8" s="2"/>
      <c r="N8" s="2"/>
      <c r="O8" s="2"/>
      <c r="P8" s="2"/>
      <c r="Q8" s="2"/>
      <c r="R8" s="2">
        <v>126</v>
      </c>
      <c r="S8" s="2"/>
      <c r="T8" s="2"/>
      <c r="U8" s="2"/>
      <c r="V8" s="2"/>
      <c r="W8" s="2"/>
      <c r="X8" s="2"/>
      <c r="Y8" s="2"/>
    </row>
    <row r="9" spans="1:25" ht="15">
      <c r="A9" s="148">
        <v>3</v>
      </c>
      <c r="B9" s="97" t="s">
        <v>195</v>
      </c>
      <c r="C9" s="137">
        <v>348</v>
      </c>
      <c r="D9" s="8"/>
      <c r="E9" s="56" t="s">
        <v>167</v>
      </c>
      <c r="F9" s="74">
        <v>52</v>
      </c>
      <c r="G9" s="2">
        <f t="shared" si="0"/>
        <v>52</v>
      </c>
      <c r="H9" s="59">
        <v>0</v>
      </c>
      <c r="I9" s="2"/>
      <c r="J9" s="2"/>
      <c r="K9" s="9"/>
      <c r="L9" s="2"/>
      <c r="M9" s="2"/>
      <c r="N9" s="2"/>
      <c r="O9" s="2"/>
      <c r="P9" s="2"/>
      <c r="Q9" s="2"/>
      <c r="R9" s="2"/>
      <c r="S9" s="2"/>
      <c r="T9" s="2">
        <v>52</v>
      </c>
      <c r="U9" s="2"/>
      <c r="V9" s="2"/>
      <c r="W9" s="2"/>
      <c r="X9" s="2"/>
      <c r="Y9" s="2"/>
    </row>
    <row r="10" spans="1:25" ht="30">
      <c r="A10" s="148">
        <v>4</v>
      </c>
      <c r="B10" s="97" t="s">
        <v>195</v>
      </c>
      <c r="C10" s="137">
        <v>349</v>
      </c>
      <c r="D10" s="8"/>
      <c r="E10" s="56" t="s">
        <v>196</v>
      </c>
      <c r="F10" s="74">
        <v>478.29</v>
      </c>
      <c r="G10" s="2">
        <f t="shared" si="0"/>
        <v>478.29</v>
      </c>
      <c r="H10" s="59">
        <v>0.67</v>
      </c>
      <c r="I10" s="2">
        <v>477.62</v>
      </c>
      <c r="J10" s="2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">
      <c r="A11" s="176">
        <v>5</v>
      </c>
      <c r="B11" s="97" t="s">
        <v>197</v>
      </c>
      <c r="C11" s="137">
        <v>350</v>
      </c>
      <c r="D11" s="8"/>
      <c r="E11" s="56" t="s">
        <v>196</v>
      </c>
      <c r="F11" s="74">
        <v>462.53</v>
      </c>
      <c r="G11" s="2">
        <f t="shared" si="0"/>
        <v>462.53</v>
      </c>
      <c r="H11" s="59">
        <v>0</v>
      </c>
      <c r="I11" s="2">
        <v>462.53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148">
        <v>6</v>
      </c>
      <c r="B12" s="97" t="s">
        <v>197</v>
      </c>
      <c r="C12" s="137">
        <v>351</v>
      </c>
      <c r="D12" s="8"/>
      <c r="E12" s="56" t="s">
        <v>98</v>
      </c>
      <c r="F12" s="74">
        <v>286.87</v>
      </c>
      <c r="G12" s="2">
        <f t="shared" si="0"/>
        <v>286.87</v>
      </c>
      <c r="H12" s="59">
        <v>42.84</v>
      </c>
      <c r="I12" s="2"/>
      <c r="J12" s="2"/>
      <c r="K12" s="2"/>
      <c r="L12" s="2"/>
      <c r="M12" s="2"/>
      <c r="N12" s="2"/>
      <c r="O12" s="2"/>
      <c r="P12" s="2"/>
      <c r="Q12" s="2">
        <v>244.03</v>
      </c>
      <c r="R12" s="2"/>
      <c r="S12" s="2"/>
      <c r="T12" s="2"/>
      <c r="U12" s="2"/>
      <c r="V12" s="2"/>
      <c r="W12" s="2"/>
      <c r="X12" s="2"/>
      <c r="Y12" s="2"/>
    </row>
    <row r="13" spans="1:25" ht="15">
      <c r="A13" s="148">
        <v>7</v>
      </c>
      <c r="B13" s="97" t="s">
        <v>197</v>
      </c>
      <c r="C13" s="137">
        <v>352</v>
      </c>
      <c r="D13" s="8"/>
      <c r="E13" s="56" t="s">
        <v>97</v>
      </c>
      <c r="F13" s="74">
        <v>9.59</v>
      </c>
      <c r="G13" s="2">
        <f t="shared" si="0"/>
        <v>9.590000000000002</v>
      </c>
      <c r="H13" s="59">
        <v>0.46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9.13</v>
      </c>
      <c r="T13" s="2"/>
      <c r="U13" s="2"/>
      <c r="V13" s="2"/>
      <c r="W13" s="2"/>
      <c r="X13" s="2"/>
      <c r="Y13" s="2"/>
    </row>
    <row r="14" spans="1:25" ht="15">
      <c r="A14" s="148">
        <v>8</v>
      </c>
      <c r="B14" s="97" t="s">
        <v>197</v>
      </c>
      <c r="C14" s="137">
        <v>352</v>
      </c>
      <c r="D14" s="8"/>
      <c r="E14" s="56" t="s">
        <v>97</v>
      </c>
      <c r="F14" s="74">
        <v>113.28</v>
      </c>
      <c r="G14" s="2">
        <f t="shared" si="0"/>
        <v>113.28</v>
      </c>
      <c r="H14" s="59">
        <v>5.39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107.89</v>
      </c>
      <c r="T14" s="2"/>
      <c r="U14" s="2"/>
      <c r="V14" s="2"/>
      <c r="W14" s="2"/>
      <c r="X14" s="2"/>
      <c r="Y14" s="2"/>
    </row>
    <row r="15" spans="1:25" ht="15">
      <c r="A15" s="148">
        <v>9</v>
      </c>
      <c r="B15" s="97" t="s">
        <v>197</v>
      </c>
      <c r="C15" s="137">
        <v>353</v>
      </c>
      <c r="D15" s="8"/>
      <c r="E15" s="56" t="s">
        <v>84</v>
      </c>
      <c r="F15" s="74">
        <v>468</v>
      </c>
      <c r="G15" s="2">
        <f t="shared" si="0"/>
        <v>468</v>
      </c>
      <c r="H15" s="59">
        <v>78</v>
      </c>
      <c r="I15" s="2"/>
      <c r="J15" s="2"/>
      <c r="K15" s="2"/>
      <c r="L15" s="2"/>
      <c r="M15" s="2"/>
      <c r="N15" s="2"/>
      <c r="O15" s="2">
        <v>390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148">
        <v>10</v>
      </c>
      <c r="B16" s="97" t="s">
        <v>197</v>
      </c>
      <c r="C16" s="137">
        <v>354</v>
      </c>
      <c r="D16" s="8"/>
      <c r="E16" s="56" t="s">
        <v>136</v>
      </c>
      <c r="F16" s="74">
        <v>104.58</v>
      </c>
      <c r="G16" s="2">
        <f t="shared" si="0"/>
        <v>104.58</v>
      </c>
      <c r="H16" s="59">
        <v>15.58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89</v>
      </c>
      <c r="W16" s="2"/>
      <c r="X16" s="2"/>
      <c r="Y16" s="2"/>
    </row>
    <row r="17" spans="1:25" ht="15">
      <c r="A17" s="148">
        <v>11</v>
      </c>
      <c r="B17" s="97" t="s">
        <v>197</v>
      </c>
      <c r="C17" s="137">
        <v>355</v>
      </c>
      <c r="D17" s="8"/>
      <c r="E17" s="56" t="s">
        <v>160</v>
      </c>
      <c r="F17" s="74">
        <v>393.86</v>
      </c>
      <c r="G17" s="2">
        <f t="shared" si="0"/>
        <v>393.86</v>
      </c>
      <c r="H17" s="59">
        <v>0</v>
      </c>
      <c r="I17" s="2"/>
      <c r="J17" s="2"/>
      <c r="K17" s="2"/>
      <c r="L17" s="2">
        <v>393.86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148">
        <v>12</v>
      </c>
      <c r="B18" s="97" t="s">
        <v>197</v>
      </c>
      <c r="C18" s="137">
        <v>356</v>
      </c>
      <c r="D18" s="8"/>
      <c r="E18" s="56" t="s">
        <v>120</v>
      </c>
      <c r="F18" s="74">
        <v>133</v>
      </c>
      <c r="G18" s="2">
        <f t="shared" si="0"/>
        <v>133</v>
      </c>
      <c r="H18" s="59">
        <v>0</v>
      </c>
      <c r="I18" s="2"/>
      <c r="J18" s="2"/>
      <c r="K18" s="2"/>
      <c r="L18" s="2"/>
      <c r="M18" s="2"/>
      <c r="N18" s="2"/>
      <c r="O18" s="2"/>
      <c r="P18" s="2"/>
      <c r="Q18" s="2"/>
      <c r="R18" s="2">
        <v>133</v>
      </c>
      <c r="S18" s="2"/>
      <c r="T18" s="2"/>
      <c r="U18" s="2"/>
      <c r="V18" s="2"/>
      <c r="W18" s="2"/>
      <c r="X18" s="2"/>
      <c r="Y18" s="2"/>
    </row>
    <row r="19" spans="1:25" ht="15">
      <c r="A19" s="148">
        <v>13</v>
      </c>
      <c r="B19" s="97" t="s">
        <v>197</v>
      </c>
      <c r="C19" s="137">
        <v>357</v>
      </c>
      <c r="D19" s="8"/>
      <c r="E19" s="56" t="s">
        <v>164</v>
      </c>
      <c r="F19" s="74">
        <v>100</v>
      </c>
      <c r="G19" s="2">
        <f t="shared" si="0"/>
        <v>100</v>
      </c>
      <c r="H19" s="59">
        <v>0</v>
      </c>
      <c r="I19" s="2"/>
      <c r="J19" s="2"/>
      <c r="K19" s="2"/>
      <c r="L19" s="2"/>
      <c r="M19" s="2">
        <v>100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148">
        <v>14</v>
      </c>
      <c r="B20" s="97" t="s">
        <v>197</v>
      </c>
      <c r="C20" s="137">
        <v>359</v>
      </c>
      <c r="D20" s="8"/>
      <c r="E20" s="56" t="s">
        <v>169</v>
      </c>
      <c r="F20" s="74">
        <v>34.02</v>
      </c>
      <c r="G20" s="2">
        <f t="shared" si="0"/>
        <v>34.02</v>
      </c>
      <c r="H20" s="59">
        <v>5.67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28.35</v>
      </c>
      <c r="W20" s="2"/>
      <c r="X20" s="2"/>
      <c r="Y20" s="2"/>
    </row>
    <row r="21" spans="1:25" ht="15">
      <c r="A21" s="148">
        <v>15</v>
      </c>
      <c r="B21" s="97" t="s">
        <v>197</v>
      </c>
      <c r="C21" s="137">
        <v>358</v>
      </c>
      <c r="D21" s="8"/>
      <c r="E21" s="56" t="s">
        <v>201</v>
      </c>
      <c r="F21" s="74">
        <v>23.21</v>
      </c>
      <c r="G21" s="2">
        <f t="shared" si="0"/>
        <v>23.21</v>
      </c>
      <c r="H21" s="59">
        <v>3.87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19.34</v>
      </c>
      <c r="W21" s="2"/>
      <c r="X21" s="2"/>
      <c r="Y21" s="2"/>
    </row>
    <row r="22" spans="1:25" ht="30">
      <c r="A22" s="148">
        <v>16</v>
      </c>
      <c r="B22" s="97" t="s">
        <v>202</v>
      </c>
      <c r="C22" s="137">
        <v>360</v>
      </c>
      <c r="D22" s="8"/>
      <c r="E22" s="56" t="s">
        <v>196</v>
      </c>
      <c r="F22" s="74">
        <v>456.74</v>
      </c>
      <c r="G22" s="2">
        <f t="shared" si="0"/>
        <v>456.74</v>
      </c>
      <c r="H22" s="59">
        <v>2.08</v>
      </c>
      <c r="I22" s="2">
        <v>454.66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148">
        <v>17</v>
      </c>
      <c r="B23" s="97" t="s">
        <v>202</v>
      </c>
      <c r="C23" s="137">
        <v>361</v>
      </c>
      <c r="D23" s="8"/>
      <c r="E23" s="56" t="s">
        <v>84</v>
      </c>
      <c r="F23" s="74">
        <v>234</v>
      </c>
      <c r="G23" s="2">
        <f t="shared" si="0"/>
        <v>234</v>
      </c>
      <c r="H23" s="59">
        <v>39</v>
      </c>
      <c r="I23" s="2"/>
      <c r="J23" s="2"/>
      <c r="K23" s="2"/>
      <c r="L23" s="2"/>
      <c r="M23" s="2"/>
      <c r="N23" s="2"/>
      <c r="O23" s="2">
        <v>195</v>
      </c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148">
        <v>18</v>
      </c>
      <c r="B24" s="97" t="s">
        <v>202</v>
      </c>
      <c r="C24" s="137">
        <v>362</v>
      </c>
      <c r="D24" s="8"/>
      <c r="E24" s="56" t="s">
        <v>203</v>
      </c>
      <c r="F24" s="74">
        <v>470</v>
      </c>
      <c r="G24" s="2">
        <f t="shared" si="0"/>
        <v>470</v>
      </c>
      <c r="H24" s="59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470</v>
      </c>
      <c r="W24" s="2"/>
      <c r="X24" s="2"/>
      <c r="Y24" s="2"/>
    </row>
    <row r="25" spans="1:25" ht="30">
      <c r="A25" s="148">
        <v>19</v>
      </c>
      <c r="B25" s="97" t="s">
        <v>202</v>
      </c>
      <c r="C25" s="137">
        <v>363</v>
      </c>
      <c r="D25" s="8"/>
      <c r="E25" s="56" t="s">
        <v>163</v>
      </c>
      <c r="F25" s="74">
        <v>191.81</v>
      </c>
      <c r="G25" s="2">
        <f t="shared" si="0"/>
        <v>191.81</v>
      </c>
      <c r="H25" s="59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191.81</v>
      </c>
    </row>
    <row r="26" spans="1:25" ht="15">
      <c r="A26" s="148">
        <v>20</v>
      </c>
      <c r="B26" s="97" t="s">
        <v>204</v>
      </c>
      <c r="C26" s="137">
        <v>364</v>
      </c>
      <c r="D26" s="8"/>
      <c r="E26" s="56" t="s">
        <v>136</v>
      </c>
      <c r="F26" s="74">
        <v>55.2</v>
      </c>
      <c r="G26" s="2">
        <f t="shared" si="0"/>
        <v>55.2</v>
      </c>
      <c r="H26" s="59">
        <v>9.2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46</v>
      </c>
      <c r="W26" s="2"/>
      <c r="X26" s="2"/>
      <c r="Y26" s="2"/>
    </row>
    <row r="27" spans="1:25" ht="15">
      <c r="A27" s="148">
        <v>21</v>
      </c>
      <c r="B27" s="97" t="s">
        <v>204</v>
      </c>
      <c r="C27" s="137">
        <v>365</v>
      </c>
      <c r="D27" s="8"/>
      <c r="E27" s="56" t="s">
        <v>120</v>
      </c>
      <c r="F27" s="74">
        <v>126</v>
      </c>
      <c r="G27" s="2">
        <f t="shared" si="0"/>
        <v>126</v>
      </c>
      <c r="H27" s="59">
        <v>0</v>
      </c>
      <c r="I27" s="2"/>
      <c r="J27" s="2"/>
      <c r="K27" s="2"/>
      <c r="L27" s="2"/>
      <c r="M27" s="2"/>
      <c r="N27" s="2"/>
      <c r="O27" s="2"/>
      <c r="P27" s="2"/>
      <c r="Q27" s="2"/>
      <c r="R27" s="2">
        <v>126</v>
      </c>
      <c r="S27" s="2"/>
      <c r="T27" s="2"/>
      <c r="U27" s="2"/>
      <c r="V27" s="2"/>
      <c r="W27" s="2"/>
      <c r="X27" s="2"/>
      <c r="Y27" s="2"/>
    </row>
    <row r="28" spans="1:25" ht="30">
      <c r="A28" s="148">
        <v>22</v>
      </c>
      <c r="B28" s="97" t="s">
        <v>204</v>
      </c>
      <c r="C28" s="137">
        <v>366</v>
      </c>
      <c r="D28" s="8"/>
      <c r="E28" s="56" t="s">
        <v>196</v>
      </c>
      <c r="F28" s="74">
        <v>493.57</v>
      </c>
      <c r="G28" s="2">
        <f t="shared" si="0"/>
        <v>493.57</v>
      </c>
      <c r="H28" s="59">
        <v>0</v>
      </c>
      <c r="I28" s="2">
        <v>493.57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148">
        <v>23</v>
      </c>
      <c r="B29" s="97" t="s">
        <v>204</v>
      </c>
      <c r="C29" s="137">
        <v>367</v>
      </c>
      <c r="D29" s="8"/>
      <c r="E29" s="56" t="s">
        <v>167</v>
      </c>
      <c r="F29" s="74">
        <v>52</v>
      </c>
      <c r="G29" s="2">
        <f t="shared" si="0"/>
        <v>52</v>
      </c>
      <c r="H29" s="59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52</v>
      </c>
      <c r="U29" s="2"/>
      <c r="V29" s="2"/>
      <c r="W29" s="2"/>
      <c r="X29" s="2"/>
      <c r="Y29" s="2"/>
    </row>
    <row r="30" spans="1:25" ht="15">
      <c r="A30" s="148">
        <v>24</v>
      </c>
      <c r="B30" s="97" t="s">
        <v>204</v>
      </c>
      <c r="C30" s="137">
        <v>367</v>
      </c>
      <c r="D30" s="8"/>
      <c r="E30" s="56" t="s">
        <v>167</v>
      </c>
      <c r="F30" s="74">
        <v>1500</v>
      </c>
      <c r="G30" s="2">
        <f t="shared" si="0"/>
        <v>1500</v>
      </c>
      <c r="H30" s="59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1500</v>
      </c>
      <c r="X30" s="2"/>
      <c r="Y30" s="2"/>
    </row>
    <row r="31" spans="1:25" ht="15">
      <c r="A31" s="148">
        <v>25</v>
      </c>
      <c r="B31" s="97" t="s">
        <v>204</v>
      </c>
      <c r="C31" s="137">
        <v>368</v>
      </c>
      <c r="D31" s="8"/>
      <c r="E31" s="56" t="s">
        <v>205</v>
      </c>
      <c r="F31" s="74">
        <v>6582</v>
      </c>
      <c r="G31" s="2">
        <f t="shared" si="0"/>
        <v>6582</v>
      </c>
      <c r="H31" s="59">
        <v>1097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5485</v>
      </c>
      <c r="X31" s="2"/>
      <c r="Y31" s="2"/>
    </row>
    <row r="32" spans="1:25" ht="15">
      <c r="A32" s="148">
        <v>26</v>
      </c>
      <c r="B32" s="97" t="s">
        <v>204</v>
      </c>
      <c r="C32" s="137">
        <v>369</v>
      </c>
      <c r="D32" s="8"/>
      <c r="E32" s="56" t="s">
        <v>84</v>
      </c>
      <c r="F32" s="74">
        <v>234</v>
      </c>
      <c r="G32" s="2">
        <f t="shared" si="0"/>
        <v>234</v>
      </c>
      <c r="H32" s="59">
        <v>39</v>
      </c>
      <c r="I32" s="2"/>
      <c r="J32" s="2"/>
      <c r="K32" s="2"/>
      <c r="L32" s="2"/>
      <c r="M32" s="2"/>
      <c r="N32" s="2"/>
      <c r="O32" s="2">
        <v>195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148">
        <v>27</v>
      </c>
      <c r="B33" s="97" t="s">
        <v>206</v>
      </c>
      <c r="C33" s="137">
        <v>370</v>
      </c>
      <c r="D33" s="8"/>
      <c r="E33" s="56" t="s">
        <v>207</v>
      </c>
      <c r="F33" s="74">
        <v>164.22</v>
      </c>
      <c r="G33" s="2">
        <f t="shared" si="0"/>
        <v>164.22</v>
      </c>
      <c r="H33" s="59">
        <v>27.37</v>
      </c>
      <c r="I33" s="2"/>
      <c r="J33" s="2"/>
      <c r="K33" s="2"/>
      <c r="L33" s="2"/>
      <c r="M33" s="2">
        <v>136.85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148">
        <v>28</v>
      </c>
      <c r="B34" s="97" t="s">
        <v>206</v>
      </c>
      <c r="C34" s="137">
        <v>371</v>
      </c>
      <c r="D34" s="8"/>
      <c r="E34" s="56" t="s">
        <v>97</v>
      </c>
      <c r="F34" s="74">
        <v>56.16</v>
      </c>
      <c r="G34" s="2">
        <f t="shared" si="0"/>
        <v>56.160000000000004</v>
      </c>
      <c r="H34" s="59">
        <v>2.67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53.49</v>
      </c>
      <c r="T34" s="2"/>
      <c r="U34" s="2"/>
      <c r="V34" s="2"/>
      <c r="W34" s="2"/>
      <c r="X34" s="2"/>
      <c r="Y34" s="2"/>
    </row>
    <row r="35" spans="1:25" ht="15">
      <c r="A35" s="148">
        <v>29</v>
      </c>
      <c r="B35" s="97" t="s">
        <v>206</v>
      </c>
      <c r="C35" s="137">
        <v>371</v>
      </c>
      <c r="D35" s="8"/>
      <c r="E35" s="56" t="s">
        <v>97</v>
      </c>
      <c r="F35" s="74">
        <v>4.75</v>
      </c>
      <c r="G35" s="2">
        <f t="shared" si="0"/>
        <v>4.75</v>
      </c>
      <c r="H35" s="59">
        <v>0.23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4.52</v>
      </c>
      <c r="T35" s="2"/>
      <c r="U35" s="2"/>
      <c r="V35" s="2"/>
      <c r="W35" s="2"/>
      <c r="X35" s="2"/>
      <c r="Y35" s="2"/>
    </row>
    <row r="36" spans="1:25" ht="30">
      <c r="A36" s="148">
        <v>30</v>
      </c>
      <c r="B36" s="97" t="s">
        <v>206</v>
      </c>
      <c r="C36" s="137">
        <v>372</v>
      </c>
      <c r="D36" s="8"/>
      <c r="E36" s="56" t="s">
        <v>196</v>
      </c>
      <c r="F36" s="74">
        <v>466.44</v>
      </c>
      <c r="G36" s="2">
        <f t="shared" si="0"/>
        <v>466.44</v>
      </c>
      <c r="H36" s="59">
        <v>1.33</v>
      </c>
      <c r="I36" s="2">
        <v>465.11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148">
        <v>31</v>
      </c>
      <c r="B37" s="97" t="s">
        <v>206</v>
      </c>
      <c r="C37" s="137">
        <v>373</v>
      </c>
      <c r="D37" s="8"/>
      <c r="E37" s="56" t="s">
        <v>208</v>
      </c>
      <c r="F37" s="74">
        <v>30</v>
      </c>
      <c r="G37" s="2">
        <f t="shared" si="0"/>
        <v>30</v>
      </c>
      <c r="H37" s="59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30</v>
      </c>
      <c r="V37" s="2"/>
      <c r="W37" s="2"/>
      <c r="X37" s="2"/>
      <c r="Y37" s="2"/>
    </row>
    <row r="38" spans="1:25" ht="15">
      <c r="A38" s="148">
        <v>32</v>
      </c>
      <c r="B38" s="97" t="s">
        <v>206</v>
      </c>
      <c r="C38" s="137">
        <v>373</v>
      </c>
      <c r="D38" s="8"/>
      <c r="E38" s="56" t="s">
        <v>211</v>
      </c>
      <c r="F38" s="74">
        <v>25.3</v>
      </c>
      <c r="G38" s="2">
        <f t="shared" si="0"/>
        <v>25.3</v>
      </c>
      <c r="H38" s="59">
        <v>0</v>
      </c>
      <c r="I38" s="2"/>
      <c r="J38" s="2"/>
      <c r="K38" s="2">
        <v>25.3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148">
        <v>33</v>
      </c>
      <c r="B39" s="97" t="s">
        <v>206</v>
      </c>
      <c r="C39" s="137">
        <v>375</v>
      </c>
      <c r="D39" s="8"/>
      <c r="E39" s="56" t="s">
        <v>84</v>
      </c>
      <c r="F39" s="74">
        <v>482.4</v>
      </c>
      <c r="G39" s="2">
        <f t="shared" si="0"/>
        <v>482.4</v>
      </c>
      <c r="H39" s="59">
        <v>80.4</v>
      </c>
      <c r="I39" s="2"/>
      <c r="J39" s="2"/>
      <c r="K39" s="2"/>
      <c r="L39" s="2"/>
      <c r="M39" s="2"/>
      <c r="N39" s="2"/>
      <c r="O39" s="2">
        <v>402</v>
      </c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148">
        <v>34</v>
      </c>
      <c r="B40" s="97" t="s">
        <v>206</v>
      </c>
      <c r="C40" s="137">
        <v>374</v>
      </c>
      <c r="D40" s="8"/>
      <c r="E40" s="56" t="s">
        <v>213</v>
      </c>
      <c r="F40" s="74">
        <v>622.86</v>
      </c>
      <c r="G40" s="2">
        <f t="shared" si="0"/>
        <v>622.8599999999999</v>
      </c>
      <c r="H40" s="59">
        <v>103.81</v>
      </c>
      <c r="I40" s="2"/>
      <c r="J40" s="2">
        <v>519.05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148">
        <v>35</v>
      </c>
      <c r="B41" s="97" t="s">
        <v>206</v>
      </c>
      <c r="C41" s="137">
        <v>376</v>
      </c>
      <c r="D41" s="8"/>
      <c r="E41" s="56" t="s">
        <v>120</v>
      </c>
      <c r="F41" s="74">
        <v>189</v>
      </c>
      <c r="G41" s="2">
        <f t="shared" si="0"/>
        <v>189</v>
      </c>
      <c r="H41" s="59">
        <v>0</v>
      </c>
      <c r="I41" s="2"/>
      <c r="J41" s="2"/>
      <c r="K41" s="2"/>
      <c r="L41" s="2"/>
      <c r="M41" s="2"/>
      <c r="N41" s="2"/>
      <c r="O41" s="2"/>
      <c r="P41" s="2"/>
      <c r="Q41" s="2"/>
      <c r="R41" s="2">
        <v>189</v>
      </c>
      <c r="S41" s="2"/>
      <c r="T41" s="2"/>
      <c r="U41" s="2"/>
      <c r="V41" s="2"/>
      <c r="W41" s="2"/>
      <c r="X41" s="2"/>
      <c r="Y41" s="2"/>
    </row>
    <row r="42" spans="1:25" ht="15">
      <c r="A42" s="148">
        <v>36</v>
      </c>
      <c r="B42" s="97" t="s">
        <v>214</v>
      </c>
      <c r="C42" s="137">
        <v>377</v>
      </c>
      <c r="D42" s="8"/>
      <c r="E42" s="56" t="s">
        <v>99</v>
      </c>
      <c r="F42" s="74">
        <v>30</v>
      </c>
      <c r="G42" s="2">
        <f t="shared" si="0"/>
        <v>30</v>
      </c>
      <c r="H42" s="59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30</v>
      </c>
      <c r="U42" s="2"/>
      <c r="V42" s="2"/>
      <c r="W42" s="2"/>
      <c r="X42" s="2"/>
      <c r="Y42" s="2"/>
    </row>
    <row r="43" spans="1:25" ht="15">
      <c r="A43" s="148">
        <v>37</v>
      </c>
      <c r="B43" s="97" t="s">
        <v>214</v>
      </c>
      <c r="C43" s="167">
        <v>378</v>
      </c>
      <c r="D43" s="8"/>
      <c r="E43" s="56" t="s">
        <v>84</v>
      </c>
      <c r="F43" s="74">
        <v>248.4</v>
      </c>
      <c r="G43" s="2">
        <f t="shared" si="0"/>
        <v>248.4</v>
      </c>
      <c r="H43" s="59">
        <v>41.4</v>
      </c>
      <c r="I43" s="2"/>
      <c r="J43" s="2"/>
      <c r="K43" s="2"/>
      <c r="L43" s="2"/>
      <c r="M43" s="2"/>
      <c r="N43" s="2"/>
      <c r="O43" s="2">
        <v>207</v>
      </c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148">
        <v>38</v>
      </c>
      <c r="B44" s="97" t="s">
        <v>214</v>
      </c>
      <c r="C44" s="167">
        <v>379</v>
      </c>
      <c r="D44" s="8"/>
      <c r="E44" s="56" t="s">
        <v>97</v>
      </c>
      <c r="F44" s="74">
        <v>56.06</v>
      </c>
      <c r="G44" s="2">
        <f t="shared" si="0"/>
        <v>56.06</v>
      </c>
      <c r="H44" s="59">
        <v>2.67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53.39</v>
      </c>
      <c r="T44" s="2"/>
      <c r="U44" s="2"/>
      <c r="V44" s="2"/>
      <c r="W44" s="2"/>
      <c r="X44" s="2"/>
      <c r="Y44" s="2"/>
    </row>
    <row r="45" spans="1:25" ht="15">
      <c r="A45" s="148">
        <v>39</v>
      </c>
      <c r="B45" s="97" t="s">
        <v>215</v>
      </c>
      <c r="C45" s="137">
        <v>379</v>
      </c>
      <c r="D45" s="8"/>
      <c r="E45" s="56" t="s">
        <v>97</v>
      </c>
      <c r="F45" s="74">
        <v>4.55</v>
      </c>
      <c r="G45" s="2">
        <f t="shared" si="0"/>
        <v>4.55</v>
      </c>
      <c r="H45" s="59">
        <v>0.22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4.33</v>
      </c>
      <c r="T45" s="2"/>
      <c r="U45" s="2"/>
      <c r="V45" s="2"/>
      <c r="W45" s="2"/>
      <c r="X45" s="2"/>
      <c r="Y45" s="2"/>
    </row>
    <row r="46" spans="1:25" ht="30">
      <c r="A46" s="148">
        <v>40</v>
      </c>
      <c r="B46" s="97" t="s">
        <v>214</v>
      </c>
      <c r="C46" s="137">
        <v>381</v>
      </c>
      <c r="D46" s="8"/>
      <c r="E46" s="56" t="s">
        <v>196</v>
      </c>
      <c r="F46" s="74">
        <v>456.93</v>
      </c>
      <c r="G46" s="2">
        <f t="shared" si="0"/>
        <v>456.93</v>
      </c>
      <c r="H46" s="59">
        <v>0</v>
      </c>
      <c r="I46" s="2">
        <v>456.93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148">
        <v>41</v>
      </c>
      <c r="B47" s="97" t="s">
        <v>214</v>
      </c>
      <c r="C47" s="137">
        <v>380</v>
      </c>
      <c r="D47" s="8"/>
      <c r="E47" s="56" t="s">
        <v>216</v>
      </c>
      <c r="F47" s="74">
        <v>24.5</v>
      </c>
      <c r="G47" s="2">
        <f t="shared" si="0"/>
        <v>24.5</v>
      </c>
      <c r="H47" s="59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24.5</v>
      </c>
      <c r="W47" s="2"/>
      <c r="X47" s="2"/>
      <c r="Y47" s="2"/>
    </row>
    <row r="48" spans="1:25" ht="15">
      <c r="A48" s="148">
        <v>42</v>
      </c>
      <c r="B48" s="97" t="s">
        <v>214</v>
      </c>
      <c r="C48" s="137">
        <v>382</v>
      </c>
      <c r="D48" s="8"/>
      <c r="E48" s="56" t="s">
        <v>120</v>
      </c>
      <c r="F48" s="74">
        <v>161</v>
      </c>
      <c r="G48" s="2">
        <f t="shared" si="0"/>
        <v>161</v>
      </c>
      <c r="H48" s="59">
        <v>0</v>
      </c>
      <c r="I48" s="2"/>
      <c r="J48" s="2"/>
      <c r="K48" s="2"/>
      <c r="L48" s="2"/>
      <c r="M48" s="2"/>
      <c r="N48" s="2"/>
      <c r="O48" s="2"/>
      <c r="P48" s="2"/>
      <c r="Q48" s="2"/>
      <c r="R48" s="2">
        <v>161</v>
      </c>
      <c r="S48" s="2"/>
      <c r="T48" s="2"/>
      <c r="U48" s="2"/>
      <c r="V48" s="2"/>
      <c r="W48" s="2"/>
      <c r="X48" s="2"/>
      <c r="Y48" s="2"/>
    </row>
    <row r="49" spans="1:25" ht="15">
      <c r="A49" s="148">
        <v>43</v>
      </c>
      <c r="B49" s="97" t="s">
        <v>214</v>
      </c>
      <c r="C49" s="137">
        <v>384</v>
      </c>
      <c r="D49" s="8"/>
      <c r="E49" s="56" t="s">
        <v>162</v>
      </c>
      <c r="F49" s="74">
        <v>308</v>
      </c>
      <c r="G49" s="2">
        <f t="shared" si="0"/>
        <v>308</v>
      </c>
      <c r="H49" s="59">
        <v>0</v>
      </c>
      <c r="I49" s="2"/>
      <c r="J49" s="2"/>
      <c r="K49" s="2"/>
      <c r="L49" s="2"/>
      <c r="M49" s="2"/>
      <c r="N49" s="2">
        <v>308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148">
        <v>44</v>
      </c>
      <c r="B50" s="97" t="s">
        <v>214</v>
      </c>
      <c r="C50" s="137">
        <v>384</v>
      </c>
      <c r="D50" s="8"/>
      <c r="E50" s="56" t="s">
        <v>161</v>
      </c>
      <c r="F50" s="74">
        <v>135.95</v>
      </c>
      <c r="G50" s="2">
        <f t="shared" si="0"/>
        <v>135.95000000000002</v>
      </c>
      <c r="H50" s="59">
        <v>22.66</v>
      </c>
      <c r="I50" s="2"/>
      <c r="J50" s="2"/>
      <c r="K50" s="2"/>
      <c r="L50" s="2"/>
      <c r="M50" s="2"/>
      <c r="N50" s="2">
        <v>113.29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148">
        <v>45</v>
      </c>
      <c r="B51" s="97" t="s">
        <v>214</v>
      </c>
      <c r="C51" s="137">
        <v>385</v>
      </c>
      <c r="D51" s="8"/>
      <c r="E51" s="56" t="s">
        <v>217</v>
      </c>
      <c r="F51" s="74">
        <v>650</v>
      </c>
      <c r="G51" s="2">
        <f t="shared" si="0"/>
        <v>650</v>
      </c>
      <c r="H51" s="59">
        <v>108.34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541.66</v>
      </c>
      <c r="X51" s="2"/>
      <c r="Y51" s="2"/>
    </row>
    <row r="52" spans="1:25" ht="15">
      <c r="A52" s="148">
        <v>46</v>
      </c>
      <c r="B52" s="97" t="s">
        <v>214</v>
      </c>
      <c r="C52" s="137">
        <v>386</v>
      </c>
      <c r="D52" s="8"/>
      <c r="E52" s="56" t="s">
        <v>169</v>
      </c>
      <c r="F52" s="74">
        <v>331.24</v>
      </c>
      <c r="G52" s="2">
        <f t="shared" si="0"/>
        <v>331.24</v>
      </c>
      <c r="H52" s="59">
        <v>55.2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276.04</v>
      </c>
      <c r="W52" s="2"/>
      <c r="X52" s="2"/>
      <c r="Y52" s="2"/>
    </row>
    <row r="53" spans="1:25" ht="15">
      <c r="A53" s="148">
        <v>47</v>
      </c>
      <c r="B53" s="97" t="s">
        <v>214</v>
      </c>
      <c r="C53" s="137">
        <v>386</v>
      </c>
      <c r="D53" s="8"/>
      <c r="E53" s="56" t="s">
        <v>169</v>
      </c>
      <c r="F53" s="74">
        <v>87.08</v>
      </c>
      <c r="G53" s="2">
        <f t="shared" si="0"/>
        <v>87.08</v>
      </c>
      <c r="H53" s="59">
        <v>14.51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72.57</v>
      </c>
      <c r="W53" s="2"/>
      <c r="X53" s="2"/>
      <c r="Y53" s="2"/>
    </row>
    <row r="54" spans="1:25" ht="30">
      <c r="A54" s="148">
        <v>48</v>
      </c>
      <c r="B54" s="97" t="s">
        <v>218</v>
      </c>
      <c r="C54" s="137">
        <v>387</v>
      </c>
      <c r="D54" s="8"/>
      <c r="E54" s="56" t="s">
        <v>196</v>
      </c>
      <c r="F54" s="74">
        <v>452.74</v>
      </c>
      <c r="G54" s="2">
        <f t="shared" si="0"/>
        <v>452.74</v>
      </c>
      <c r="H54" s="59">
        <v>0.58</v>
      </c>
      <c r="I54" s="2">
        <v>452.16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0">
      <c r="A55" s="148">
        <v>49</v>
      </c>
      <c r="B55" s="97" t="s">
        <v>218</v>
      </c>
      <c r="C55" s="137">
        <v>388</v>
      </c>
      <c r="D55" s="8"/>
      <c r="E55" s="56" t="s">
        <v>137</v>
      </c>
      <c r="F55" s="74">
        <v>312</v>
      </c>
      <c r="G55" s="2">
        <f t="shared" si="0"/>
        <v>312</v>
      </c>
      <c r="H55" s="59">
        <v>52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260</v>
      </c>
      <c r="W55" s="2"/>
      <c r="X55" s="2"/>
      <c r="Y55" s="2"/>
    </row>
    <row r="56" spans="1:25" ht="15">
      <c r="A56" s="148">
        <v>50</v>
      </c>
      <c r="B56" s="97" t="s">
        <v>219</v>
      </c>
      <c r="C56" s="137">
        <v>389</v>
      </c>
      <c r="D56" s="8"/>
      <c r="E56" s="56" t="s">
        <v>167</v>
      </c>
      <c r="F56" s="74">
        <v>39</v>
      </c>
      <c r="G56" s="2">
        <f t="shared" si="0"/>
        <v>39</v>
      </c>
      <c r="H56" s="59"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39</v>
      </c>
      <c r="U56" s="2"/>
      <c r="V56" s="2"/>
      <c r="W56" s="2"/>
      <c r="X56" s="2"/>
      <c r="Y56" s="2"/>
    </row>
    <row r="57" spans="1:25" ht="15">
      <c r="A57" s="148">
        <v>51</v>
      </c>
      <c r="B57" s="97" t="s">
        <v>219</v>
      </c>
      <c r="C57" s="137">
        <v>390</v>
      </c>
      <c r="D57" s="8"/>
      <c r="E57" s="56" t="s">
        <v>84</v>
      </c>
      <c r="F57" s="74">
        <v>248.4</v>
      </c>
      <c r="G57" s="2">
        <f t="shared" si="0"/>
        <v>248.4</v>
      </c>
      <c r="H57" s="59">
        <v>41.4</v>
      </c>
      <c r="I57" s="2"/>
      <c r="J57" s="2"/>
      <c r="K57" s="2"/>
      <c r="L57" s="2"/>
      <c r="M57" s="2"/>
      <c r="N57" s="2"/>
      <c r="O57" s="2">
        <v>207</v>
      </c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148">
        <v>52</v>
      </c>
      <c r="B58" s="97" t="s">
        <v>219</v>
      </c>
      <c r="C58" s="137">
        <v>391</v>
      </c>
      <c r="D58" s="8"/>
      <c r="E58" s="56" t="s">
        <v>98</v>
      </c>
      <c r="F58" s="74">
        <v>60</v>
      </c>
      <c r="G58" s="2">
        <f t="shared" si="0"/>
        <v>60</v>
      </c>
      <c r="H58" s="59">
        <v>10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50</v>
      </c>
      <c r="Y58" s="2"/>
    </row>
    <row r="59" spans="1:25" ht="15">
      <c r="A59" s="148">
        <v>53</v>
      </c>
      <c r="B59" s="97" t="s">
        <v>219</v>
      </c>
      <c r="C59" s="137">
        <v>392</v>
      </c>
      <c r="D59" s="8"/>
      <c r="E59" s="56" t="s">
        <v>97</v>
      </c>
      <c r="F59" s="74">
        <v>9.31</v>
      </c>
      <c r="G59" s="2">
        <f t="shared" si="0"/>
        <v>9.309999999999999</v>
      </c>
      <c r="H59" s="59">
        <v>0.44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8.87</v>
      </c>
      <c r="T59" s="2"/>
      <c r="U59" s="2"/>
      <c r="V59" s="2"/>
      <c r="W59" s="2"/>
      <c r="X59" s="2"/>
      <c r="Y59" s="2"/>
    </row>
    <row r="60" spans="1:25" ht="15">
      <c r="A60" s="148">
        <v>54</v>
      </c>
      <c r="B60" s="97" t="s">
        <v>219</v>
      </c>
      <c r="C60" s="137">
        <v>392</v>
      </c>
      <c r="D60" s="8"/>
      <c r="E60" s="56" t="s">
        <v>97</v>
      </c>
      <c r="F60" s="74">
        <v>112.13</v>
      </c>
      <c r="G60" s="2">
        <f t="shared" si="0"/>
        <v>112.13000000000001</v>
      </c>
      <c r="H60" s="59">
        <v>5.34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v>106.79</v>
      </c>
      <c r="T60" s="2"/>
      <c r="U60" s="2"/>
      <c r="V60" s="2"/>
      <c r="W60" s="2"/>
      <c r="X60" s="2"/>
      <c r="Y60" s="2"/>
    </row>
    <row r="61" spans="1:25" ht="15">
      <c r="A61" s="148">
        <v>55</v>
      </c>
      <c r="B61" s="97" t="s">
        <v>219</v>
      </c>
      <c r="C61" s="137">
        <v>393</v>
      </c>
      <c r="D61" s="8"/>
      <c r="E61" s="56" t="s">
        <v>220</v>
      </c>
      <c r="F61" s="74">
        <v>67.02</v>
      </c>
      <c r="G61" s="2">
        <f t="shared" si="0"/>
        <v>67.02</v>
      </c>
      <c r="H61" s="59">
        <v>11.17</v>
      </c>
      <c r="I61" s="2"/>
      <c r="J61" s="2">
        <v>55.85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0">
      <c r="A62" s="148">
        <v>56</v>
      </c>
      <c r="B62" s="97" t="s">
        <v>219</v>
      </c>
      <c r="C62" s="137">
        <v>394</v>
      </c>
      <c r="D62" s="8"/>
      <c r="E62" s="56" t="s">
        <v>196</v>
      </c>
      <c r="F62" s="74">
        <v>468.97</v>
      </c>
      <c r="G62" s="2">
        <f t="shared" si="0"/>
        <v>468.96999999999997</v>
      </c>
      <c r="H62" s="59">
        <v>0.58</v>
      </c>
      <c r="I62" s="2">
        <v>468.39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148">
        <v>57</v>
      </c>
      <c r="B63" s="97" t="s">
        <v>221</v>
      </c>
      <c r="C63" s="137">
        <v>395</v>
      </c>
      <c r="D63" s="8"/>
      <c r="E63" s="56" t="s">
        <v>120</v>
      </c>
      <c r="F63" s="74">
        <v>189</v>
      </c>
      <c r="G63" s="2">
        <f t="shared" si="0"/>
        <v>189</v>
      </c>
      <c r="H63" s="59">
        <v>0</v>
      </c>
      <c r="I63" s="2"/>
      <c r="J63" s="2"/>
      <c r="K63" s="2"/>
      <c r="L63" s="2"/>
      <c r="M63" s="2"/>
      <c r="N63" s="2"/>
      <c r="O63" s="2"/>
      <c r="P63" s="2"/>
      <c r="Q63" s="2"/>
      <c r="R63" s="2">
        <v>189</v>
      </c>
      <c r="S63" s="2"/>
      <c r="T63" s="2"/>
      <c r="U63" s="2"/>
      <c r="V63" s="2"/>
      <c r="W63" s="2"/>
      <c r="X63" s="2"/>
      <c r="Y63" s="2"/>
    </row>
    <row r="64" spans="1:25" ht="30">
      <c r="A64" s="148">
        <v>58</v>
      </c>
      <c r="B64" s="97" t="s">
        <v>221</v>
      </c>
      <c r="C64" s="137">
        <v>396</v>
      </c>
      <c r="D64" s="8"/>
      <c r="E64" s="56" t="s">
        <v>168</v>
      </c>
      <c r="F64" s="74">
        <v>600</v>
      </c>
      <c r="G64" s="2">
        <f t="shared" si="0"/>
        <v>600</v>
      </c>
      <c r="H64" s="59">
        <v>0</v>
      </c>
      <c r="I64" s="2"/>
      <c r="J64" s="2"/>
      <c r="K64" s="2"/>
      <c r="L64" s="2"/>
      <c r="M64" s="2"/>
      <c r="N64" s="2">
        <v>600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148">
        <v>59</v>
      </c>
      <c r="B65" s="97" t="s">
        <v>221</v>
      </c>
      <c r="C65" s="137">
        <v>397</v>
      </c>
      <c r="D65" s="8"/>
      <c r="E65" s="56" t="s">
        <v>136</v>
      </c>
      <c r="F65" s="74">
        <v>108</v>
      </c>
      <c r="G65" s="2">
        <f t="shared" si="0"/>
        <v>108</v>
      </c>
      <c r="H65" s="59">
        <v>18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90</v>
      </c>
      <c r="W65" s="2"/>
      <c r="X65" s="2"/>
      <c r="Y65" s="2"/>
    </row>
    <row r="66" spans="1:25" ht="15">
      <c r="A66" s="148">
        <v>60</v>
      </c>
      <c r="B66" s="97" t="s">
        <v>221</v>
      </c>
      <c r="C66" s="137">
        <v>398</v>
      </c>
      <c r="D66" s="8"/>
      <c r="E66" s="56" t="s">
        <v>84</v>
      </c>
      <c r="F66" s="74">
        <v>496.8</v>
      </c>
      <c r="G66" s="2">
        <f t="shared" si="0"/>
        <v>496.8</v>
      </c>
      <c r="H66" s="59">
        <v>82.8</v>
      </c>
      <c r="I66" s="2"/>
      <c r="J66" s="2"/>
      <c r="K66" s="2"/>
      <c r="L66" s="2"/>
      <c r="M66" s="2"/>
      <c r="N66" s="2"/>
      <c r="O66" s="2">
        <v>414</v>
      </c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148">
        <v>61</v>
      </c>
      <c r="B67" s="97" t="s">
        <v>221</v>
      </c>
      <c r="C67" s="137">
        <v>399</v>
      </c>
      <c r="D67" s="8"/>
      <c r="E67" s="40" t="s">
        <v>222</v>
      </c>
      <c r="F67" s="74">
        <v>240</v>
      </c>
      <c r="G67" s="2">
        <f t="shared" si="0"/>
        <v>240</v>
      </c>
      <c r="H67" s="59">
        <v>40</v>
      </c>
      <c r="I67" s="2"/>
      <c r="J67" s="2"/>
      <c r="K67" s="2"/>
      <c r="L67" s="2"/>
      <c r="M67" s="2"/>
      <c r="N67" s="2"/>
      <c r="O67" s="2"/>
      <c r="P67" s="2">
        <v>200</v>
      </c>
      <c r="Q67" s="2"/>
      <c r="R67" s="2"/>
      <c r="S67" s="2"/>
      <c r="T67" s="2"/>
      <c r="U67" s="2"/>
      <c r="V67" s="2"/>
      <c r="W67" s="2"/>
      <c r="X67" s="2"/>
      <c r="Y67" s="2"/>
    </row>
    <row r="68" spans="1:25" ht="30">
      <c r="A68" s="148">
        <v>62</v>
      </c>
      <c r="B68" s="97" t="s">
        <v>221</v>
      </c>
      <c r="C68" s="137">
        <v>400</v>
      </c>
      <c r="D68" s="8"/>
      <c r="E68" s="56" t="s">
        <v>196</v>
      </c>
      <c r="F68" s="74">
        <v>453</v>
      </c>
      <c r="G68" s="2">
        <f t="shared" si="0"/>
        <v>453</v>
      </c>
      <c r="H68" s="59">
        <v>0</v>
      </c>
      <c r="I68" s="2">
        <v>453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148">
        <v>63</v>
      </c>
      <c r="B69" s="97" t="s">
        <v>221</v>
      </c>
      <c r="C69" s="137">
        <v>401</v>
      </c>
      <c r="D69" s="8"/>
      <c r="E69" s="56" t="s">
        <v>170</v>
      </c>
      <c r="F69" s="74">
        <v>3000</v>
      </c>
      <c r="G69" s="2">
        <f t="shared" si="0"/>
        <v>3000</v>
      </c>
      <c r="H69" s="59">
        <v>0</v>
      </c>
      <c r="I69" s="2"/>
      <c r="J69" s="2"/>
      <c r="K69" s="2"/>
      <c r="L69" s="2"/>
      <c r="M69" s="2">
        <v>3000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148">
        <v>64</v>
      </c>
      <c r="B70" s="97" t="s">
        <v>221</v>
      </c>
      <c r="C70" s="137">
        <v>403</v>
      </c>
      <c r="D70" s="8"/>
      <c r="E70" s="56" t="s">
        <v>120</v>
      </c>
      <c r="F70" s="74">
        <v>126</v>
      </c>
      <c r="G70" s="2">
        <f t="shared" si="0"/>
        <v>126</v>
      </c>
      <c r="H70" s="59">
        <v>0</v>
      </c>
      <c r="I70" s="2"/>
      <c r="J70" s="2"/>
      <c r="K70" s="2"/>
      <c r="L70" s="2"/>
      <c r="M70" s="2"/>
      <c r="N70" s="2"/>
      <c r="O70" s="2"/>
      <c r="P70" s="2"/>
      <c r="Q70" s="2"/>
      <c r="R70" s="2">
        <v>126</v>
      </c>
      <c r="S70" s="2"/>
      <c r="T70" s="2"/>
      <c r="U70" s="2"/>
      <c r="V70" s="2"/>
      <c r="W70" s="2"/>
      <c r="X70" s="2"/>
      <c r="Y70" s="2"/>
    </row>
    <row r="71" spans="1:25" ht="15">
      <c r="A71" s="148">
        <v>65</v>
      </c>
      <c r="B71" s="97" t="s">
        <v>221</v>
      </c>
      <c r="C71" s="137">
        <v>402</v>
      </c>
      <c r="D71" s="8"/>
      <c r="E71" s="56" t="s">
        <v>136</v>
      </c>
      <c r="F71" s="74">
        <v>108</v>
      </c>
      <c r="G71" s="2">
        <f aca="true" t="shared" si="1" ref="G71:G86">SUM(H71:Y71)</f>
        <v>108</v>
      </c>
      <c r="H71" s="59">
        <v>18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90</v>
      </c>
      <c r="W71" s="2"/>
      <c r="X71" s="2"/>
      <c r="Y71" s="2"/>
    </row>
    <row r="72" spans="1:25" ht="30">
      <c r="A72" s="148">
        <v>66</v>
      </c>
      <c r="B72" s="97" t="s">
        <v>223</v>
      </c>
      <c r="C72" s="137">
        <v>406</v>
      </c>
      <c r="D72" s="8"/>
      <c r="E72" s="56" t="s">
        <v>196</v>
      </c>
      <c r="F72" s="74">
        <v>452.74</v>
      </c>
      <c r="G72" s="2">
        <f t="shared" si="1"/>
        <v>452.74</v>
      </c>
      <c r="H72" s="59">
        <v>0.58</v>
      </c>
      <c r="I72" s="2">
        <v>452.16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148">
        <v>67</v>
      </c>
      <c r="B73" s="97" t="s">
        <v>223</v>
      </c>
      <c r="C73" s="137">
        <v>404</v>
      </c>
      <c r="D73" s="8"/>
      <c r="E73" s="56" t="s">
        <v>170</v>
      </c>
      <c r="F73" s="74">
        <v>436</v>
      </c>
      <c r="G73" s="2">
        <f t="shared" si="1"/>
        <v>436</v>
      </c>
      <c r="H73" s="59">
        <v>0</v>
      </c>
      <c r="I73" s="2"/>
      <c r="J73" s="2"/>
      <c r="K73" s="2"/>
      <c r="L73" s="2"/>
      <c r="M73" s="2">
        <v>436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10">
        <v>68</v>
      </c>
      <c r="B74" s="97" t="s">
        <v>223</v>
      </c>
      <c r="C74" s="137">
        <v>405</v>
      </c>
      <c r="D74" s="8"/>
      <c r="E74" s="56" t="s">
        <v>225</v>
      </c>
      <c r="F74" s="2">
        <v>125</v>
      </c>
      <c r="G74" s="173">
        <f t="shared" si="1"/>
        <v>125</v>
      </c>
      <c r="H74" s="59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>
        <v>125</v>
      </c>
      <c r="V74" s="2"/>
      <c r="W74" s="2"/>
      <c r="X74" s="2"/>
      <c r="Y74" s="2"/>
    </row>
    <row r="75" spans="1:25" ht="15">
      <c r="A75" s="10">
        <v>69</v>
      </c>
      <c r="B75" s="97" t="s">
        <v>224</v>
      </c>
      <c r="C75" s="137">
        <v>407</v>
      </c>
      <c r="D75" s="8"/>
      <c r="E75" s="56" t="s">
        <v>226</v>
      </c>
      <c r="F75" s="2">
        <v>436</v>
      </c>
      <c r="G75" s="173">
        <f t="shared" si="1"/>
        <v>436</v>
      </c>
      <c r="H75" s="59">
        <v>0</v>
      </c>
      <c r="I75" s="2"/>
      <c r="J75" s="2"/>
      <c r="K75" s="2"/>
      <c r="L75" s="2"/>
      <c r="M75" s="2">
        <v>436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10">
        <v>70</v>
      </c>
      <c r="B76" s="97" t="s">
        <v>224</v>
      </c>
      <c r="C76" s="137">
        <v>408</v>
      </c>
      <c r="D76" s="8"/>
      <c r="E76" s="56" t="s">
        <v>227</v>
      </c>
      <c r="F76" s="2">
        <v>1986</v>
      </c>
      <c r="G76" s="173">
        <f t="shared" si="1"/>
        <v>1986</v>
      </c>
      <c r="H76" s="59">
        <v>331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1655</v>
      </c>
      <c r="X76" s="2"/>
      <c r="Y76" s="2"/>
    </row>
    <row r="77" spans="1:25" ht="15">
      <c r="A77" s="10">
        <v>71</v>
      </c>
      <c r="B77" s="97" t="s">
        <v>228</v>
      </c>
      <c r="C77" s="137">
        <v>409</v>
      </c>
      <c r="D77" s="8"/>
      <c r="E77" s="56" t="s">
        <v>120</v>
      </c>
      <c r="F77" s="2">
        <v>161</v>
      </c>
      <c r="G77" s="173">
        <f t="shared" si="1"/>
        <v>161</v>
      </c>
      <c r="H77" s="59">
        <v>0</v>
      </c>
      <c r="I77" s="2"/>
      <c r="J77" s="2"/>
      <c r="K77" s="2"/>
      <c r="L77" s="2"/>
      <c r="M77" s="2"/>
      <c r="N77" s="2"/>
      <c r="O77" s="2"/>
      <c r="P77" s="2"/>
      <c r="Q77" s="2"/>
      <c r="R77" s="2">
        <v>161</v>
      </c>
      <c r="S77" s="2"/>
      <c r="T77" s="2"/>
      <c r="U77" s="2"/>
      <c r="V77" s="2"/>
      <c r="W77" s="2"/>
      <c r="X77" s="2"/>
      <c r="Y77" s="2"/>
    </row>
    <row r="78" spans="1:25" ht="30">
      <c r="A78" s="10">
        <v>72</v>
      </c>
      <c r="B78" s="97" t="s">
        <v>228</v>
      </c>
      <c r="C78" s="137">
        <v>410</v>
      </c>
      <c r="D78" s="8"/>
      <c r="E78" s="56" t="s">
        <v>157</v>
      </c>
      <c r="F78" s="2">
        <v>39</v>
      </c>
      <c r="G78" s="173">
        <f t="shared" si="1"/>
        <v>39</v>
      </c>
      <c r="H78" s="59"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39</v>
      </c>
      <c r="U78" s="2"/>
      <c r="V78" s="2"/>
      <c r="W78" s="2"/>
      <c r="X78" s="2"/>
      <c r="Y78" s="2"/>
    </row>
    <row r="79" spans="1:25" ht="30">
      <c r="A79" s="10">
        <v>73</v>
      </c>
      <c r="B79" s="97" t="s">
        <v>228</v>
      </c>
      <c r="C79" s="137">
        <v>411</v>
      </c>
      <c r="D79" s="8"/>
      <c r="E79" s="56" t="s">
        <v>196</v>
      </c>
      <c r="F79" s="2">
        <v>467.83</v>
      </c>
      <c r="G79" s="173">
        <f t="shared" si="1"/>
        <v>467.83</v>
      </c>
      <c r="H79" s="59">
        <v>0</v>
      </c>
      <c r="I79" s="2">
        <v>467.83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10">
        <v>74</v>
      </c>
      <c r="B80" s="97" t="s">
        <v>228</v>
      </c>
      <c r="C80" s="137">
        <v>412</v>
      </c>
      <c r="D80" s="8"/>
      <c r="E80" s="56" t="s">
        <v>211</v>
      </c>
      <c r="F80" s="2">
        <v>20</v>
      </c>
      <c r="G80" s="173">
        <f t="shared" si="1"/>
        <v>20</v>
      </c>
      <c r="H80" s="59">
        <v>0</v>
      </c>
      <c r="I80" s="2"/>
      <c r="J80" s="2"/>
      <c r="K80" s="2">
        <v>20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10">
        <v>75</v>
      </c>
      <c r="B81" s="97" t="s">
        <v>228</v>
      </c>
      <c r="C81" s="137">
        <v>413</v>
      </c>
      <c r="D81" s="8"/>
      <c r="E81" s="56" t="s">
        <v>160</v>
      </c>
      <c r="F81" s="2">
        <v>28.09</v>
      </c>
      <c r="G81" s="173">
        <f t="shared" si="1"/>
        <v>28.09</v>
      </c>
      <c r="H81" s="59">
        <v>0</v>
      </c>
      <c r="I81" s="2"/>
      <c r="J81" s="2"/>
      <c r="K81" s="2"/>
      <c r="L81" s="2">
        <v>28.09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0">
      <c r="A82" s="10">
        <v>76</v>
      </c>
      <c r="B82" s="97" t="s">
        <v>229</v>
      </c>
      <c r="C82" s="137">
        <v>414</v>
      </c>
      <c r="D82" s="8"/>
      <c r="E82" s="56" t="s">
        <v>196</v>
      </c>
      <c r="F82" s="2">
        <v>457.04</v>
      </c>
      <c r="G82" s="173">
        <f t="shared" si="1"/>
        <v>457.03999999999996</v>
      </c>
      <c r="H82" s="59">
        <v>0.58</v>
      </c>
      <c r="I82" s="2">
        <v>456.46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10">
        <v>77</v>
      </c>
      <c r="B83" s="97" t="s">
        <v>229</v>
      </c>
      <c r="C83" s="137">
        <v>415</v>
      </c>
      <c r="D83" s="8"/>
      <c r="E83" s="56" t="s">
        <v>230</v>
      </c>
      <c r="F83" s="2">
        <v>30.7</v>
      </c>
      <c r="G83" s="173">
        <f t="shared" si="1"/>
        <v>30.7</v>
      </c>
      <c r="H83" s="59">
        <v>5.12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>
        <v>25.58</v>
      </c>
      <c r="W83" s="2"/>
      <c r="X83" s="2"/>
      <c r="Y83" s="2"/>
    </row>
    <row r="84" spans="1:25" ht="15">
      <c r="A84" s="10">
        <v>78</v>
      </c>
      <c r="B84" s="97" t="s">
        <v>229</v>
      </c>
      <c r="C84" s="137">
        <v>416</v>
      </c>
      <c r="D84" s="8"/>
      <c r="E84" s="56" t="s">
        <v>97</v>
      </c>
      <c r="F84" s="2">
        <v>9.31</v>
      </c>
      <c r="G84" s="173">
        <f t="shared" si="1"/>
        <v>9.309999999999999</v>
      </c>
      <c r="H84" s="59">
        <v>0.44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8.87</v>
      </c>
      <c r="T84" s="2"/>
      <c r="U84" s="2"/>
      <c r="V84" s="2"/>
      <c r="W84" s="2"/>
      <c r="X84" s="2"/>
      <c r="Y84" s="2"/>
    </row>
    <row r="85" spans="1:25" ht="15">
      <c r="A85" s="10">
        <v>79</v>
      </c>
      <c r="B85" s="97" t="s">
        <v>229</v>
      </c>
      <c r="C85" s="137">
        <v>416</v>
      </c>
      <c r="D85" s="8"/>
      <c r="E85" s="56" t="s">
        <v>97</v>
      </c>
      <c r="F85" s="2">
        <v>112.12</v>
      </c>
      <c r="G85" s="173">
        <f t="shared" si="1"/>
        <v>112.12</v>
      </c>
      <c r="H85" s="59">
        <v>5.34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>
        <v>106.78</v>
      </c>
      <c r="T85" s="2"/>
      <c r="U85" s="2"/>
      <c r="V85" s="2"/>
      <c r="W85" s="2"/>
      <c r="X85" s="2"/>
      <c r="Y85" s="2"/>
    </row>
    <row r="86" spans="1:25" ht="15">
      <c r="A86" s="10">
        <v>80</v>
      </c>
      <c r="B86" s="97" t="s">
        <v>229</v>
      </c>
      <c r="C86" s="137">
        <v>417</v>
      </c>
      <c r="D86" s="8"/>
      <c r="E86" s="56" t="s">
        <v>99</v>
      </c>
      <c r="F86" s="2">
        <v>30</v>
      </c>
      <c r="G86" s="173">
        <f t="shared" si="1"/>
        <v>30</v>
      </c>
      <c r="H86" s="59"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30</v>
      </c>
      <c r="U86" s="2"/>
      <c r="V86" s="2"/>
      <c r="W86" s="2"/>
      <c r="X86" s="2"/>
      <c r="Y86" s="2"/>
    </row>
    <row r="87" spans="1:25" ht="15">
      <c r="A87" s="10">
        <v>81</v>
      </c>
      <c r="B87" s="97" t="s">
        <v>280</v>
      </c>
      <c r="C87" s="137">
        <v>418</v>
      </c>
      <c r="D87" s="8"/>
      <c r="E87" s="56" t="s">
        <v>213</v>
      </c>
      <c r="F87" s="2">
        <v>592.92</v>
      </c>
      <c r="G87" s="173">
        <v>592.92</v>
      </c>
      <c r="H87" s="59">
        <v>98.82</v>
      </c>
      <c r="I87" s="2"/>
      <c r="J87" s="2">
        <v>494.1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15">
      <c r="B88" s="97"/>
      <c r="D88" s="8"/>
      <c r="E88" s="56"/>
      <c r="F88" s="2"/>
      <c r="G88" s="173"/>
      <c r="H88" s="5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15">
      <c r="B89" s="97"/>
      <c r="D89" s="8"/>
      <c r="E89" s="56"/>
      <c r="F89" s="2"/>
      <c r="G89" s="173"/>
      <c r="H89" s="5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15">
      <c r="B90" s="97"/>
      <c r="D90" s="8"/>
      <c r="E90" s="56"/>
      <c r="F90" s="2"/>
      <c r="G90" s="173"/>
      <c r="H90" s="5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15.75">
      <c r="B91" s="180" t="s">
        <v>298</v>
      </c>
      <c r="C91" s="138"/>
      <c r="D91" s="181"/>
      <c r="E91" s="182"/>
      <c r="F91" s="2"/>
      <c r="G91" s="173"/>
      <c r="H91" s="5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15">
      <c r="B92" s="97"/>
      <c r="D92" s="8"/>
      <c r="E92" s="56"/>
      <c r="F92" s="2"/>
      <c r="G92" s="173"/>
      <c r="H92" s="5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15">
      <c r="B93" s="97"/>
      <c r="D93" s="8"/>
      <c r="E93" s="56"/>
      <c r="F93" s="2"/>
      <c r="G93" s="173"/>
      <c r="H93" s="5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15">
      <c r="B94" s="97"/>
      <c r="D94" s="8"/>
      <c r="E94" s="56"/>
      <c r="F94" s="2"/>
      <c r="G94" s="173"/>
      <c r="H94" s="5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15">
      <c r="B95" s="97"/>
      <c r="D95" s="8"/>
      <c r="E95" s="56"/>
      <c r="F95" s="2"/>
      <c r="G95" s="173"/>
      <c r="H95" s="5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15">
      <c r="B96" s="97"/>
      <c r="D96" s="8"/>
      <c r="E96" s="56"/>
      <c r="F96" s="2"/>
      <c r="G96" s="173"/>
      <c r="H96" s="5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15">
      <c r="B97" s="97"/>
      <c r="D97" s="8"/>
      <c r="E97" s="56"/>
      <c r="F97" s="2"/>
      <c r="G97" s="173"/>
      <c r="H97" s="5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15">
      <c r="B98" s="97"/>
      <c r="D98" s="8"/>
      <c r="E98" s="56"/>
      <c r="F98" s="2"/>
      <c r="G98" s="173"/>
      <c r="H98" s="5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5">
      <c r="B99" s="97"/>
      <c r="D99" s="8"/>
      <c r="E99" s="56"/>
      <c r="F99" s="2"/>
      <c r="G99" s="173"/>
      <c r="H99" s="5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5">
      <c r="B100" s="97"/>
      <c r="D100" s="8"/>
      <c r="E100" s="56"/>
      <c r="F100" s="2"/>
      <c r="G100" s="173"/>
      <c r="H100" s="5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5">
      <c r="B101" s="97"/>
      <c r="D101" s="8"/>
      <c r="E101" s="56"/>
      <c r="F101" s="2"/>
      <c r="G101" s="173"/>
      <c r="H101" s="5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5.75">
      <c r="B102" s="97"/>
      <c r="D102" s="8"/>
      <c r="E102" s="56"/>
      <c r="F102" s="2"/>
      <c r="G102" s="174">
        <f>SUM(G7:G101)</f>
        <v>30199.70000000001</v>
      </c>
      <c r="H102" s="17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0.25" customHeight="1">
      <c r="A103" s="14" t="s">
        <v>4</v>
      </c>
      <c r="B103" s="15"/>
      <c r="C103" s="142"/>
      <c r="D103" s="15"/>
      <c r="E103" s="57"/>
      <c r="F103" s="13">
        <f>SUM(H103:Y103)</f>
        <v>30199.7</v>
      </c>
      <c r="G103" s="61"/>
      <c r="H103" s="61">
        <f aca="true" t="shared" si="2" ref="H103:Y103">SUM(H7:H102)</f>
        <v>2521.76</v>
      </c>
      <c r="I103" s="61">
        <f t="shared" si="2"/>
        <v>5560.419999999999</v>
      </c>
      <c r="J103" s="61">
        <f t="shared" si="2"/>
        <v>1069</v>
      </c>
      <c r="K103" s="61">
        <f t="shared" si="2"/>
        <v>45.3</v>
      </c>
      <c r="L103" s="61">
        <f t="shared" si="2"/>
        <v>421.95</v>
      </c>
      <c r="M103" s="61">
        <f t="shared" si="2"/>
        <v>4108.85</v>
      </c>
      <c r="N103" s="61">
        <f t="shared" si="2"/>
        <v>1021.29</v>
      </c>
      <c r="O103" s="61">
        <f t="shared" si="2"/>
        <v>2010</v>
      </c>
      <c r="P103" s="61">
        <f t="shared" si="2"/>
        <v>200</v>
      </c>
      <c r="Q103" s="61">
        <f t="shared" si="2"/>
        <v>244.03</v>
      </c>
      <c r="R103" s="61">
        <f t="shared" si="2"/>
        <v>1211</v>
      </c>
      <c r="S103" s="61">
        <f t="shared" si="2"/>
        <v>464.06000000000006</v>
      </c>
      <c r="T103" s="61">
        <f t="shared" si="2"/>
        <v>242</v>
      </c>
      <c r="U103" s="61">
        <f t="shared" si="2"/>
        <v>155</v>
      </c>
      <c r="V103" s="61">
        <f t="shared" si="2"/>
        <v>1491.3799999999999</v>
      </c>
      <c r="W103" s="61">
        <f t="shared" si="2"/>
        <v>9181.66</v>
      </c>
      <c r="X103" s="61">
        <f t="shared" si="2"/>
        <v>60.19</v>
      </c>
      <c r="Y103" s="61">
        <f t="shared" si="2"/>
        <v>191.81</v>
      </c>
    </row>
    <row r="104" spans="4:6" ht="15.75" thickBot="1">
      <c r="D104" s="2"/>
      <c r="F104" s="2">
        <f>SUM(H104:U104)</f>
        <v>0</v>
      </c>
    </row>
    <row r="105" spans="5:25" ht="16.5" thickBot="1" thickTop="1">
      <c r="E105" s="58" t="s">
        <v>30</v>
      </c>
      <c r="F105" s="58">
        <f>'Annual Return'!E11</f>
        <v>57343.33</v>
      </c>
      <c r="G105" s="25"/>
      <c r="O105" s="62">
        <f>F103-I103</f>
        <v>24639.280000000002</v>
      </c>
      <c r="P105" s="2"/>
      <c r="Q105" s="2"/>
      <c r="R105" s="2"/>
      <c r="S105" s="2"/>
      <c r="T105" s="2"/>
      <c r="Y105" s="1" t="s">
        <v>91</v>
      </c>
    </row>
    <row r="106" ht="15.75" thickTop="1">
      <c r="E106" s="25"/>
    </row>
    <row r="107" ht="15">
      <c r="E107" s="25"/>
    </row>
    <row r="108" spans="1:4" ht="15">
      <c r="A108" s="7"/>
      <c r="B108" s="2"/>
      <c r="C108" s="140"/>
      <c r="D108" s="2"/>
    </row>
    <row r="109" spans="2:15" ht="15.75">
      <c r="B109" s="73"/>
      <c r="C109" s="140"/>
      <c r="D109" s="2"/>
      <c r="I109" s="31" t="s">
        <v>51</v>
      </c>
      <c r="J109" s="31"/>
      <c r="O109" s="1">
        <f>SUM(H103:Y103)</f>
        <v>30199.7</v>
      </c>
    </row>
    <row r="110" spans="2:9" ht="15">
      <c r="B110" s="7"/>
      <c r="C110" s="140"/>
      <c r="D110" s="2"/>
      <c r="I110" s="1" t="s">
        <v>52</v>
      </c>
    </row>
    <row r="111" spans="2:5" ht="15.75">
      <c r="B111" s="7"/>
      <c r="C111" s="140"/>
      <c r="D111" s="2"/>
      <c r="E111" s="13"/>
    </row>
    <row r="112" spans="2:10" ht="15">
      <c r="B112" s="7"/>
      <c r="C112" s="140"/>
      <c r="D112" s="2"/>
      <c r="I112" s="18" t="s">
        <v>53</v>
      </c>
      <c r="J112" s="18"/>
    </row>
    <row r="113" spans="2:4" ht="15">
      <c r="B113" s="2"/>
      <c r="C113" s="140"/>
      <c r="D113" s="2"/>
    </row>
    <row r="114" spans="2:4" ht="15">
      <c r="B114" s="2"/>
      <c r="C114" s="140"/>
      <c r="D114" s="2"/>
    </row>
    <row r="115" spans="2:4" ht="15">
      <c r="B115" s="2"/>
      <c r="C115" s="140"/>
      <c r="D115" s="2"/>
    </row>
  </sheetData>
  <sheetProtection/>
  <mergeCells count="2">
    <mergeCell ref="I4:K4"/>
    <mergeCell ref="L4:Y4"/>
  </mergeCells>
  <printOptions gridLines="1" horizontalCentered="1"/>
  <pageMargins left="0.2362204724409449" right="0.07874015748031496" top="0.11811023622047245" bottom="0.11811023622047245" header="0.5118110236220472" footer="0.5118110236220472"/>
  <pageSetup fitToHeight="1" fitToWidth="1" horizontalDpi="360" verticalDpi="360" orientation="landscape" paperSize="9" scale="3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="75" zoomScaleNormal="75" zoomScalePageLayoutView="0" workbookViewId="0" topLeftCell="A1">
      <pane xSplit="2" topLeftCell="C1" activePane="topRight" state="frozen"/>
      <selection pane="topLeft" activeCell="L39" activeCellId="2" sqref="B20 F17 L39"/>
      <selection pane="topRight" activeCell="O17" sqref="O17"/>
    </sheetView>
  </sheetViews>
  <sheetFormatPr defaultColWidth="9.140625" defaultRowHeight="12.75"/>
  <cols>
    <col min="1" max="1" width="12.00390625" style="44" customWidth="1"/>
    <col min="2" max="2" width="15.7109375" style="45" customWidth="1"/>
    <col min="3" max="3" width="11.00390625" style="47" customWidth="1"/>
    <col min="4" max="4" width="13.140625" style="47" customWidth="1"/>
    <col min="5" max="5" width="13.28125" style="47" customWidth="1"/>
    <col min="6" max="6" width="11.8515625" style="47" customWidth="1"/>
    <col min="7" max="7" width="13.00390625" style="47" customWidth="1"/>
    <col min="8" max="8" width="13.28125" style="47" customWidth="1"/>
    <col min="9" max="9" width="12.57421875" style="47" customWidth="1"/>
    <col min="10" max="10" width="11.57421875" style="47" customWidth="1"/>
    <col min="11" max="11" width="13.421875" style="47" customWidth="1"/>
    <col min="12" max="12" width="12.140625" style="47" customWidth="1"/>
    <col min="13" max="13" width="9.7109375" style="47" customWidth="1"/>
    <col min="14" max="14" width="14.57421875" style="47" customWidth="1"/>
    <col min="15" max="15" width="18.28125" style="47" customWidth="1"/>
    <col min="16" max="16" width="12.57421875" style="47" customWidth="1"/>
    <col min="17" max="16384" width="9.140625" style="47" customWidth="1"/>
  </cols>
  <sheetData>
    <row r="2" spans="3:8" ht="15.75">
      <c r="C2" s="46" t="s">
        <v>50</v>
      </c>
      <c r="H2" s="47" t="s">
        <v>194</v>
      </c>
    </row>
    <row r="4" spans="1:15" s="46" customFormat="1" ht="15.75">
      <c r="A4" s="46" t="s">
        <v>108</v>
      </c>
      <c r="B4" s="55"/>
      <c r="C4" s="46" t="s">
        <v>54</v>
      </c>
      <c r="D4" s="46" t="s">
        <v>55</v>
      </c>
      <c r="E4" s="46" t="s">
        <v>36</v>
      </c>
      <c r="F4" s="46" t="s">
        <v>37</v>
      </c>
      <c r="G4" s="46" t="s">
        <v>49</v>
      </c>
      <c r="H4" s="46" t="s">
        <v>38</v>
      </c>
      <c r="I4" s="46" t="s">
        <v>39</v>
      </c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46" t="s">
        <v>45</v>
      </c>
    </row>
    <row r="5" spans="1:15" ht="15.75">
      <c r="A5" s="49" t="s">
        <v>46</v>
      </c>
      <c r="B5" s="84" t="s">
        <v>12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83">
        <f aca="true" t="shared" si="0" ref="O5:O11">SUM(C5:N5)</f>
        <v>0</v>
      </c>
    </row>
    <row r="6" spans="1:15" ht="19.5" customHeight="1">
      <c r="A6" s="49"/>
      <c r="B6" s="77" t="s">
        <v>58</v>
      </c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81">
        <f t="shared" si="0"/>
        <v>0</v>
      </c>
    </row>
    <row r="7" spans="1:17" ht="17.25" customHeight="1">
      <c r="A7" s="49"/>
      <c r="B7" s="50" t="s">
        <v>59</v>
      </c>
      <c r="C7" s="51"/>
      <c r="D7" s="52"/>
      <c r="E7" s="52">
        <v>5000</v>
      </c>
      <c r="F7" s="52">
        <v>8000</v>
      </c>
      <c r="G7" s="52"/>
      <c r="H7" s="52"/>
      <c r="I7" s="52"/>
      <c r="J7" s="52"/>
      <c r="K7" s="52"/>
      <c r="L7" s="52">
        <v>3000</v>
      </c>
      <c r="M7" s="52">
        <v>5000</v>
      </c>
      <c r="N7" s="53"/>
      <c r="O7" s="54">
        <f t="shared" si="0"/>
        <v>21000</v>
      </c>
      <c r="P7" s="83">
        <f>O6-O7</f>
        <v>-21000</v>
      </c>
      <c r="Q7" s="48" t="s">
        <v>61</v>
      </c>
    </row>
    <row r="8" spans="1:15" ht="15.75">
      <c r="A8" s="49" t="s">
        <v>47</v>
      </c>
      <c r="B8" s="84" t="s">
        <v>48</v>
      </c>
      <c r="C8" s="85">
        <v>1.96</v>
      </c>
      <c r="D8" s="86">
        <v>1.82</v>
      </c>
      <c r="E8" s="86">
        <v>2.3</v>
      </c>
      <c r="F8" s="86">
        <v>2.18</v>
      </c>
      <c r="G8" s="86">
        <v>1.7</v>
      </c>
      <c r="H8" s="86">
        <v>1.75</v>
      </c>
      <c r="I8" s="86">
        <v>1.91</v>
      </c>
      <c r="J8" s="86">
        <v>2.14</v>
      </c>
      <c r="K8" s="86">
        <v>2.19</v>
      </c>
      <c r="L8" s="86">
        <v>2.37</v>
      </c>
      <c r="M8" s="86">
        <v>2.21</v>
      </c>
      <c r="N8" s="87">
        <v>1.86</v>
      </c>
      <c r="O8" s="83">
        <f t="shared" si="0"/>
        <v>24.39</v>
      </c>
    </row>
    <row r="9" spans="1:15" ht="15.75">
      <c r="A9" s="49"/>
      <c r="B9" s="77" t="s">
        <v>58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81">
        <f t="shared" si="0"/>
        <v>0</v>
      </c>
    </row>
    <row r="10" spans="2:17" ht="15" customHeight="1">
      <c r="B10" s="50" t="s">
        <v>59</v>
      </c>
      <c r="C10" s="51"/>
      <c r="D10" s="52"/>
      <c r="E10" s="52">
        <v>-5000</v>
      </c>
      <c r="F10" s="52">
        <v>-8000</v>
      </c>
      <c r="G10" s="52"/>
      <c r="H10" s="52"/>
      <c r="I10" s="52"/>
      <c r="J10" s="52"/>
      <c r="K10" s="52"/>
      <c r="L10" s="52">
        <v>-3000</v>
      </c>
      <c r="M10" s="52">
        <v>-5000</v>
      </c>
      <c r="N10" s="53"/>
      <c r="O10" s="82">
        <f t="shared" si="0"/>
        <v>-21000</v>
      </c>
      <c r="P10" s="83">
        <f>O9-O10</f>
        <v>21000</v>
      </c>
      <c r="Q10" s="48" t="s">
        <v>61</v>
      </c>
    </row>
    <row r="11" spans="1:15" ht="21" customHeight="1">
      <c r="A11" s="49"/>
      <c r="B11" s="84" t="s">
        <v>48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3">
        <f t="shared" si="0"/>
        <v>0</v>
      </c>
    </row>
    <row r="13" ht="16.5" thickBot="1">
      <c r="D13" s="31" t="s">
        <v>51</v>
      </c>
    </row>
    <row r="14" spans="4:17" ht="17.25" thickBot="1" thickTop="1">
      <c r="D14" s="1" t="s">
        <v>52</v>
      </c>
      <c r="P14" s="88">
        <v>24.39</v>
      </c>
      <c r="Q14" s="48" t="s">
        <v>62</v>
      </c>
    </row>
    <row r="15" ht="17.25" thickBot="1" thickTop="1"/>
    <row r="16" spans="4:16" ht="17.25" thickBot="1" thickTop="1">
      <c r="D16" s="48" t="s">
        <v>60</v>
      </c>
      <c r="O16" s="47" t="s">
        <v>29</v>
      </c>
      <c r="P16" s="88">
        <v>0</v>
      </c>
    </row>
    <row r="17" ht="16.5" thickTop="1"/>
    <row r="19" ht="15.75">
      <c r="Q19" s="48"/>
    </row>
  </sheetData>
  <sheetProtection/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2"/>
  <sheetViews>
    <sheetView view="pageLayout" zoomScaleNormal="75" workbookViewId="0" topLeftCell="A4">
      <selection activeCell="H23" sqref="H23"/>
    </sheetView>
  </sheetViews>
  <sheetFormatPr defaultColWidth="9.140625" defaultRowHeight="12.75"/>
  <cols>
    <col min="1" max="2" width="9.140625" style="104" customWidth="1"/>
    <col min="3" max="3" width="15.140625" style="104" customWidth="1"/>
    <col min="4" max="4" width="10.8515625" style="104" customWidth="1"/>
    <col min="5" max="5" width="14.7109375" style="104" customWidth="1"/>
    <col min="6" max="6" width="12.421875" style="104" customWidth="1"/>
    <col min="7" max="7" width="9.140625" style="104" customWidth="1"/>
    <col min="8" max="8" width="11.140625" style="104" bestFit="1" customWidth="1"/>
    <col min="9" max="9" width="9.140625" style="104" customWidth="1"/>
    <col min="10" max="10" width="6.7109375" style="104" customWidth="1"/>
    <col min="11" max="11" width="9.140625" style="104" customWidth="1"/>
    <col min="12" max="12" width="10.8515625" style="104" customWidth="1"/>
    <col min="13" max="14" width="9.140625" style="104" customWidth="1"/>
    <col min="15" max="15" width="9.8515625" style="104" bestFit="1" customWidth="1"/>
    <col min="16" max="16384" width="9.140625" style="104" customWidth="1"/>
  </cols>
  <sheetData>
    <row r="1" ht="18">
      <c r="B1" s="103" t="s">
        <v>130</v>
      </c>
    </row>
    <row r="2" spans="3:6" ht="15">
      <c r="C2" s="105"/>
      <c r="D2" s="105"/>
      <c r="E2" s="105"/>
      <c r="F2" s="105"/>
    </row>
    <row r="3" spans="2:6" ht="15.75">
      <c r="B3" s="103"/>
      <c r="C3" s="105" t="s">
        <v>0</v>
      </c>
      <c r="D3" s="105"/>
      <c r="E3" s="105" t="s">
        <v>0</v>
      </c>
      <c r="F3" s="105"/>
    </row>
    <row r="4" spans="2:6" ht="15.75">
      <c r="B4" s="103"/>
      <c r="C4" s="106" t="s">
        <v>295</v>
      </c>
      <c r="D4" s="107" t="s">
        <v>57</v>
      </c>
      <c r="E4" s="106" t="s">
        <v>296</v>
      </c>
      <c r="F4" s="105"/>
    </row>
    <row r="5" spans="2:6" ht="15.75">
      <c r="B5" s="103"/>
      <c r="C5" s="105"/>
      <c r="D5" s="105"/>
      <c r="E5" s="105"/>
      <c r="F5" s="105"/>
    </row>
    <row r="6" spans="2:6" ht="15">
      <c r="B6" s="108"/>
      <c r="C6" s="109"/>
      <c r="D6" s="110"/>
      <c r="E6" s="110"/>
      <c r="F6" s="111"/>
    </row>
    <row r="7" spans="2:6" ht="15">
      <c r="B7" s="112" t="s">
        <v>21</v>
      </c>
      <c r="C7" s="113" t="s">
        <v>90</v>
      </c>
      <c r="D7" s="114"/>
      <c r="E7" s="114"/>
      <c r="F7" s="115">
        <v>9513.1</v>
      </c>
    </row>
    <row r="8" spans="2:6" ht="15">
      <c r="B8" s="112" t="s">
        <v>21</v>
      </c>
      <c r="C8" s="113" t="s">
        <v>96</v>
      </c>
      <c r="D8" s="114"/>
      <c r="E8" s="114"/>
      <c r="F8" s="115">
        <v>48423.15</v>
      </c>
    </row>
    <row r="9" spans="2:6" ht="15">
      <c r="B9" s="112" t="s">
        <v>19</v>
      </c>
      <c r="C9" s="114" t="s">
        <v>20</v>
      </c>
      <c r="D9" s="114"/>
      <c r="E9" s="114" t="s">
        <v>297</v>
      </c>
      <c r="F9" s="146">
        <v>-592.92</v>
      </c>
    </row>
    <row r="10" spans="2:6" ht="15">
      <c r="B10" s="112"/>
      <c r="C10" s="116"/>
      <c r="D10" s="114"/>
      <c r="E10" s="114"/>
      <c r="F10" s="115"/>
    </row>
    <row r="11" spans="2:6" ht="15">
      <c r="B11" s="112"/>
      <c r="C11" s="116"/>
      <c r="D11" s="114"/>
      <c r="E11" s="114"/>
      <c r="F11" s="115"/>
    </row>
    <row r="12" spans="2:6" ht="15">
      <c r="B12" s="112"/>
      <c r="C12" s="116"/>
      <c r="D12" s="114"/>
      <c r="E12" s="114"/>
      <c r="F12" s="115"/>
    </row>
    <row r="13" spans="2:6" ht="15">
      <c r="B13" s="112" t="s">
        <v>21</v>
      </c>
      <c r="C13" s="114" t="s">
        <v>22</v>
      </c>
      <c r="D13" s="114"/>
      <c r="E13" s="114"/>
      <c r="F13" s="115"/>
    </row>
    <row r="14" spans="2:6" ht="15">
      <c r="B14" s="117"/>
      <c r="C14" s="118" t="s">
        <v>83</v>
      </c>
      <c r="D14" s="119"/>
      <c r="E14" s="119">
        <v>0</v>
      </c>
      <c r="F14" s="120"/>
    </row>
    <row r="15" spans="2:6" ht="15.75" thickBot="1">
      <c r="B15" s="117"/>
      <c r="C15" s="118"/>
      <c r="D15" s="119"/>
      <c r="E15" s="119"/>
      <c r="F15" s="120"/>
    </row>
    <row r="16" spans="2:6" ht="17.25" thickBot="1" thickTop="1">
      <c r="B16" s="121" t="s">
        <v>29</v>
      </c>
      <c r="C16" s="122" t="s">
        <v>28</v>
      </c>
      <c r="D16" s="122"/>
      <c r="E16" s="123"/>
      <c r="F16" s="124">
        <f>SUM(F7:F10)</f>
        <v>57343.33</v>
      </c>
    </row>
    <row r="17" ht="15.75" thickTop="1"/>
    <row r="18" spans="2:6" ht="15">
      <c r="B18" s="125" t="s">
        <v>75</v>
      </c>
      <c r="C18" s="126"/>
      <c r="D18" s="126"/>
      <c r="E18" s="126"/>
      <c r="F18" s="127">
        <v>45678.06</v>
      </c>
    </row>
    <row r="19" spans="2:6" ht="15">
      <c r="B19" s="128" t="s">
        <v>76</v>
      </c>
      <c r="F19" s="129">
        <v>41864.97</v>
      </c>
    </row>
    <row r="20" spans="2:25" ht="15.75" thickBot="1">
      <c r="B20" s="128" t="s">
        <v>77</v>
      </c>
      <c r="F20" s="129">
        <v>-30199.7</v>
      </c>
      <c r="Y20" s="104" t="s">
        <v>91</v>
      </c>
    </row>
    <row r="21" spans="2:8" ht="17.25" thickBot="1" thickTop="1">
      <c r="B21" s="130" t="s">
        <v>78</v>
      </c>
      <c r="C21" s="131"/>
      <c r="D21" s="131"/>
      <c r="E21" s="131"/>
      <c r="F21" s="132">
        <f>SUM(F18:F20)</f>
        <v>57343.33</v>
      </c>
      <c r="H21" s="104">
        <f>F21-F16</f>
        <v>0</v>
      </c>
    </row>
    <row r="22" ht="15.75" thickTop="1"/>
    <row r="23" ht="15">
      <c r="B23" s="133"/>
    </row>
    <row r="24" spans="2:6" ht="15.75">
      <c r="B24" s="133"/>
      <c r="C24" s="166" t="s">
        <v>155</v>
      </c>
      <c r="D24" s="134"/>
      <c r="E24" s="133"/>
      <c r="F24" s="166" t="s">
        <v>179</v>
      </c>
    </row>
    <row r="25" spans="2:5" ht="15">
      <c r="B25" s="133"/>
      <c r="E25" s="133"/>
    </row>
    <row r="26" spans="2:5" ht="15">
      <c r="B26" s="133"/>
      <c r="E26" s="133"/>
    </row>
    <row r="27" spans="2:6" ht="15.75">
      <c r="B27" s="133"/>
      <c r="C27" s="134"/>
      <c r="D27" s="166" t="s">
        <v>154</v>
      </c>
      <c r="E27" s="133"/>
      <c r="F27" s="134"/>
    </row>
    <row r="29" spans="3:6" ht="15.75">
      <c r="C29" s="144"/>
      <c r="F29" s="165"/>
    </row>
    <row r="35" spans="2:7" ht="15.75">
      <c r="B35" s="144"/>
      <c r="G35" s="144"/>
    </row>
    <row r="42" spans="2:5" ht="15.75">
      <c r="B42" s="144"/>
      <c r="C42" s="144"/>
      <c r="D42" s="144"/>
      <c r="E42" s="144"/>
    </row>
  </sheetData>
  <sheetProtection/>
  <printOptions/>
  <pageMargins left="0.35433070866141736" right="0.2362204724409449" top="0.984251968503937" bottom="0.984251968503937" header="0.5118110236220472" footer="0.5118110236220472"/>
  <pageSetup fitToHeight="1" fitToWidth="1" horizontalDpi="600" verticalDpi="600" orientation="portrait" paperSize="9" scale="40" r:id="rId4"/>
  <headerFooter alignWithMargins="0">
    <oddHeader>&amp;CCPPC 2017 ANNUAL RETURN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 topLeftCell="A1">
      <selection activeCell="I11" sqref="I11"/>
    </sheetView>
  </sheetViews>
  <sheetFormatPr defaultColWidth="9.140625" defaultRowHeight="12.75"/>
  <cols>
    <col min="1" max="1" width="4.57421875" style="96" customWidth="1"/>
    <col min="2" max="2" width="33.140625" style="0" customWidth="1"/>
    <col min="3" max="3" width="20.57421875" style="0" customWidth="1"/>
    <col min="4" max="4" width="13.7109375" style="135" customWidth="1"/>
    <col min="5" max="5" width="12.8515625" style="136" customWidth="1"/>
    <col min="6" max="6" width="18.421875" style="0" customWidth="1"/>
    <col min="7" max="7" width="13.00390625" style="0" customWidth="1"/>
  </cols>
  <sheetData>
    <row r="1" ht="12.75">
      <c r="B1" s="95" t="s">
        <v>126</v>
      </c>
    </row>
    <row r="2" spans="2:4" ht="12.75">
      <c r="B2" s="95" t="s">
        <v>73</v>
      </c>
      <c r="D2" s="151" t="s">
        <v>299</v>
      </c>
    </row>
    <row r="3" ht="12.75"/>
    <row r="4" spans="1:7" ht="15">
      <c r="A4" s="178"/>
      <c r="B4" s="171" t="s">
        <v>79</v>
      </c>
      <c r="C4" s="171" t="s">
        <v>184</v>
      </c>
      <c r="D4" s="170" t="s">
        <v>80</v>
      </c>
      <c r="E4" s="177" t="s">
        <v>74</v>
      </c>
      <c r="F4" s="171" t="s">
        <v>81</v>
      </c>
      <c r="G4" s="171" t="s">
        <v>82</v>
      </c>
    </row>
    <row r="5" spans="1:7" ht="15">
      <c r="A5" s="178"/>
      <c r="B5" s="171"/>
      <c r="C5" s="171"/>
      <c r="D5" s="170"/>
      <c r="E5" s="177"/>
      <c r="F5" s="171"/>
      <c r="G5" s="171"/>
    </row>
    <row r="6" spans="1:7" ht="15">
      <c r="A6" s="178">
        <v>1</v>
      </c>
      <c r="B6" s="171" t="s">
        <v>92</v>
      </c>
      <c r="C6" s="171"/>
      <c r="D6" s="170"/>
      <c r="E6" s="177">
        <v>467931</v>
      </c>
      <c r="F6" s="171" t="s">
        <v>127</v>
      </c>
      <c r="G6" s="171"/>
    </row>
    <row r="7" spans="1:7" ht="15">
      <c r="A7" s="178">
        <v>2</v>
      </c>
      <c r="B7" s="171" t="s">
        <v>300</v>
      </c>
      <c r="C7" s="171" t="s">
        <v>190</v>
      </c>
      <c r="D7" s="170"/>
      <c r="E7" s="177">
        <v>9700</v>
      </c>
      <c r="F7" s="171" t="s">
        <v>126</v>
      </c>
      <c r="G7" s="171"/>
    </row>
    <row r="8" spans="1:7" ht="15">
      <c r="A8" s="178">
        <v>3</v>
      </c>
      <c r="B8" s="171" t="s">
        <v>93</v>
      </c>
      <c r="C8" s="171" t="s">
        <v>190</v>
      </c>
      <c r="D8" s="170"/>
      <c r="E8" s="177">
        <v>1289</v>
      </c>
      <c r="F8" s="171" t="s">
        <v>126</v>
      </c>
      <c r="G8" s="171"/>
    </row>
    <row r="9" spans="1:7" ht="15">
      <c r="A9" s="178">
        <v>4</v>
      </c>
      <c r="B9" s="171" t="s">
        <v>94</v>
      </c>
      <c r="C9" s="171" t="s">
        <v>190</v>
      </c>
      <c r="D9" s="170"/>
      <c r="E9" s="177">
        <v>727</v>
      </c>
      <c r="F9" s="171" t="s">
        <v>126</v>
      </c>
      <c r="G9" s="171"/>
    </row>
    <row r="10" spans="1:7" ht="15">
      <c r="A10" s="178">
        <v>5</v>
      </c>
      <c r="B10" s="171" t="s">
        <v>185</v>
      </c>
      <c r="C10" s="171" t="s">
        <v>190</v>
      </c>
      <c r="D10" s="170"/>
      <c r="E10" s="177">
        <v>2906</v>
      </c>
      <c r="F10" s="171" t="s">
        <v>126</v>
      </c>
      <c r="G10" s="171"/>
    </row>
    <row r="11" spans="1:7" ht="15">
      <c r="A11" s="178">
        <v>6</v>
      </c>
      <c r="B11" s="171" t="s">
        <v>186</v>
      </c>
      <c r="C11" s="171" t="s">
        <v>190</v>
      </c>
      <c r="D11" s="170"/>
      <c r="E11" s="177">
        <v>290</v>
      </c>
      <c r="F11" s="171" t="s">
        <v>126</v>
      </c>
      <c r="G11" s="171"/>
    </row>
    <row r="12" spans="1:7" ht="15">
      <c r="A12" s="178">
        <v>7</v>
      </c>
      <c r="B12" s="171" t="s">
        <v>109</v>
      </c>
      <c r="C12" s="171" t="s">
        <v>190</v>
      </c>
      <c r="D12" s="170" t="s">
        <v>149</v>
      </c>
      <c r="E12" s="177">
        <v>3289</v>
      </c>
      <c r="F12" s="171" t="s">
        <v>126</v>
      </c>
      <c r="G12" s="171"/>
    </row>
    <row r="13" spans="1:7" ht="15">
      <c r="A13" s="178">
        <v>8</v>
      </c>
      <c r="B13" s="171" t="s">
        <v>143</v>
      </c>
      <c r="C13" s="171" t="s">
        <v>187</v>
      </c>
      <c r="D13" s="170"/>
      <c r="E13" s="177">
        <v>11698</v>
      </c>
      <c r="F13" s="171" t="s">
        <v>126</v>
      </c>
      <c r="G13" s="171"/>
    </row>
    <row r="14" spans="1:7" ht="15">
      <c r="A14" s="178">
        <v>9</v>
      </c>
      <c r="B14" s="171" t="s">
        <v>142</v>
      </c>
      <c r="C14" s="171" t="s">
        <v>187</v>
      </c>
      <c r="D14" s="170"/>
      <c r="E14" s="177">
        <v>1448</v>
      </c>
      <c r="F14" s="171" t="s">
        <v>126</v>
      </c>
      <c r="G14" s="171"/>
    </row>
    <row r="15" spans="1:7" ht="15">
      <c r="A15" s="179">
        <v>10</v>
      </c>
      <c r="B15" s="169" t="s">
        <v>150</v>
      </c>
      <c r="C15" s="171" t="s">
        <v>187</v>
      </c>
      <c r="D15" s="170" t="s">
        <v>148</v>
      </c>
      <c r="E15" s="177">
        <v>3159</v>
      </c>
      <c r="F15" s="169" t="s">
        <v>126</v>
      </c>
      <c r="G15" s="171"/>
    </row>
    <row r="16" spans="1:7" ht="15">
      <c r="A16" s="179">
        <v>11</v>
      </c>
      <c r="B16" s="169" t="s">
        <v>193</v>
      </c>
      <c r="C16" s="171" t="s">
        <v>188</v>
      </c>
      <c r="D16" s="170" t="s">
        <v>174</v>
      </c>
      <c r="E16" s="177">
        <v>1536</v>
      </c>
      <c r="F16" s="169" t="s">
        <v>126</v>
      </c>
      <c r="G16" s="171"/>
    </row>
    <row r="17" spans="1:7" ht="15">
      <c r="A17" s="179">
        <v>12</v>
      </c>
      <c r="B17" s="169" t="s">
        <v>144</v>
      </c>
      <c r="C17" s="171" t="s">
        <v>189</v>
      </c>
      <c r="D17" s="170" t="s">
        <v>145</v>
      </c>
      <c r="E17" s="177">
        <v>1105</v>
      </c>
      <c r="F17" s="169" t="s">
        <v>147</v>
      </c>
      <c r="G17" s="171"/>
    </row>
    <row r="18" spans="1:7" ht="15">
      <c r="A18" s="179">
        <v>13</v>
      </c>
      <c r="B18" s="169" t="s">
        <v>146</v>
      </c>
      <c r="C18" s="171" t="s">
        <v>189</v>
      </c>
      <c r="D18" s="170" t="s">
        <v>138</v>
      </c>
      <c r="E18" s="177">
        <v>389</v>
      </c>
      <c r="F18" s="169" t="s">
        <v>147</v>
      </c>
      <c r="G18" s="171"/>
    </row>
    <row r="19" spans="1:7" ht="15">
      <c r="A19" s="179">
        <v>14</v>
      </c>
      <c r="B19" s="169" t="s">
        <v>151</v>
      </c>
      <c r="C19" s="171" t="s">
        <v>190</v>
      </c>
      <c r="D19" s="170" t="s">
        <v>141</v>
      </c>
      <c r="E19" s="177">
        <v>1616</v>
      </c>
      <c r="F19" s="169" t="s">
        <v>126</v>
      </c>
      <c r="G19" s="171"/>
    </row>
    <row r="20" spans="1:7" ht="15">
      <c r="A20" s="178">
        <v>15</v>
      </c>
      <c r="B20" s="169" t="s">
        <v>176</v>
      </c>
      <c r="C20" s="171"/>
      <c r="D20" s="170"/>
      <c r="E20" s="177">
        <v>0</v>
      </c>
      <c r="F20" s="169" t="s">
        <v>126</v>
      </c>
      <c r="G20" s="171"/>
    </row>
    <row r="21" spans="1:7" ht="15">
      <c r="A21" s="179">
        <v>16</v>
      </c>
      <c r="B21" s="169" t="s">
        <v>129</v>
      </c>
      <c r="C21" s="171"/>
      <c r="D21" s="170"/>
      <c r="E21" s="177">
        <v>0</v>
      </c>
      <c r="F21" s="169" t="s">
        <v>126</v>
      </c>
      <c r="G21" s="171"/>
    </row>
    <row r="22" spans="1:7" ht="15">
      <c r="A22" s="179">
        <v>16</v>
      </c>
      <c r="B22" s="169" t="s">
        <v>153</v>
      </c>
      <c r="C22" s="171"/>
      <c r="D22" s="170"/>
      <c r="E22" s="177">
        <v>0</v>
      </c>
      <c r="F22" s="169" t="s">
        <v>126</v>
      </c>
      <c r="G22" s="171"/>
    </row>
    <row r="23" spans="1:7" ht="15">
      <c r="A23" s="179">
        <v>18</v>
      </c>
      <c r="B23" s="171" t="s">
        <v>175</v>
      </c>
      <c r="C23" s="171"/>
      <c r="D23" s="170"/>
      <c r="E23" s="177">
        <v>0</v>
      </c>
      <c r="F23" s="171" t="s">
        <v>126</v>
      </c>
      <c r="G23" s="171"/>
    </row>
    <row r="24" spans="1:7" ht="15">
      <c r="A24" s="179">
        <v>19</v>
      </c>
      <c r="B24" s="169" t="s">
        <v>177</v>
      </c>
      <c r="C24" s="171"/>
      <c r="D24" s="170" t="s">
        <v>171</v>
      </c>
      <c r="E24" s="177">
        <v>72</v>
      </c>
      <c r="F24" s="169" t="s">
        <v>178</v>
      </c>
      <c r="G24" s="171"/>
    </row>
    <row r="25" spans="1:7" ht="15">
      <c r="A25" s="178">
        <v>20</v>
      </c>
      <c r="B25" s="171" t="s">
        <v>191</v>
      </c>
      <c r="C25" s="171" t="s">
        <v>190</v>
      </c>
      <c r="D25" s="170" t="s">
        <v>181</v>
      </c>
      <c r="E25" s="177">
        <v>7500</v>
      </c>
      <c r="F25" s="171" t="s">
        <v>126</v>
      </c>
      <c r="G25" s="171"/>
    </row>
    <row r="26" spans="1:7" ht="15">
      <c r="A26" s="179">
        <v>21</v>
      </c>
      <c r="B26" s="169" t="s">
        <v>182</v>
      </c>
      <c r="C26" s="171" t="s">
        <v>190</v>
      </c>
      <c r="D26" s="170" t="s">
        <v>181</v>
      </c>
      <c r="E26" s="177">
        <v>600</v>
      </c>
      <c r="F26" s="169" t="s">
        <v>126</v>
      </c>
      <c r="G26" s="171"/>
    </row>
    <row r="27" spans="1:7" ht="15">
      <c r="A27" s="179">
        <v>22</v>
      </c>
      <c r="B27" s="169" t="s">
        <v>192</v>
      </c>
      <c r="C27" s="171" t="s">
        <v>190</v>
      </c>
      <c r="D27" s="170" t="s">
        <v>181</v>
      </c>
      <c r="E27" s="177">
        <v>60</v>
      </c>
      <c r="F27" s="169" t="s">
        <v>126</v>
      </c>
      <c r="G27" s="171"/>
    </row>
    <row r="28" spans="1:7" ht="15">
      <c r="A28" s="179">
        <v>23</v>
      </c>
      <c r="B28" s="169" t="s">
        <v>183</v>
      </c>
      <c r="C28" s="171" t="s">
        <v>190</v>
      </c>
      <c r="D28" s="170" t="s">
        <v>181</v>
      </c>
      <c r="E28" s="177">
        <v>500</v>
      </c>
      <c r="F28" s="169" t="s">
        <v>126</v>
      </c>
      <c r="G28" s="171"/>
    </row>
    <row r="29" spans="1:7" ht="15">
      <c r="A29" s="179">
        <v>24</v>
      </c>
      <c r="B29" s="169" t="s">
        <v>182</v>
      </c>
      <c r="C29" s="171" t="s">
        <v>190</v>
      </c>
      <c r="D29" s="170">
        <v>42826</v>
      </c>
      <c r="E29" s="177">
        <v>600</v>
      </c>
      <c r="F29" s="169" t="s">
        <v>126</v>
      </c>
      <c r="G29" s="171"/>
    </row>
    <row r="30" ht="13.5" thickBot="1"/>
    <row r="31" ht="14.25" thickBot="1" thickTop="1">
      <c r="E31" s="150">
        <f>SUM(E6:E24)</f>
        <v>507155</v>
      </c>
    </row>
    <row r="32" ht="13.5" thickTop="1"/>
    <row r="33" ht="12.75">
      <c r="B33" s="95" t="s">
        <v>95</v>
      </c>
    </row>
    <row r="34" spans="2:7" ht="12.75">
      <c r="B34" s="187" t="s">
        <v>100</v>
      </c>
      <c r="C34" s="187"/>
      <c r="D34" s="187"/>
      <c r="E34" s="187"/>
      <c r="F34" s="187"/>
      <c r="G34" s="187"/>
    </row>
    <row r="35" spans="2:7" ht="12.75">
      <c r="B35" s="188" t="s">
        <v>166</v>
      </c>
      <c r="C35" s="188"/>
      <c r="D35" s="188"/>
      <c r="E35" s="188"/>
      <c r="F35" s="188"/>
      <c r="G35" s="188"/>
    </row>
    <row r="36" spans="2:7" ht="12.75">
      <c r="B36" s="189" t="s">
        <v>128</v>
      </c>
      <c r="C36" s="189"/>
      <c r="D36" s="189"/>
      <c r="E36" s="189"/>
      <c r="F36" s="189"/>
      <c r="G36" s="189"/>
    </row>
    <row r="37" spans="2:7" ht="12.75">
      <c r="B37" s="189" t="s">
        <v>110</v>
      </c>
      <c r="C37" s="189"/>
      <c r="D37" s="189"/>
      <c r="E37" s="189"/>
      <c r="F37" s="189"/>
      <c r="G37" s="189"/>
    </row>
    <row r="39" ht="12.75">
      <c r="D39" s="149"/>
    </row>
    <row r="42" spans="2:12" ht="12.75">
      <c r="B42" s="152"/>
      <c r="L42" s="143"/>
    </row>
  </sheetData>
  <sheetProtection/>
  <mergeCells count="4">
    <mergeCell ref="B34:G34"/>
    <mergeCell ref="B35:G35"/>
    <mergeCell ref="B36:G36"/>
    <mergeCell ref="B37:G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&amp;C&amp;"MS Sans Serif,Bold"&amp;12CLEEVE PRIOR PARISH COUNCIL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workbookViewId="0" topLeftCell="A1">
      <selection activeCell="I9" sqref="I9"/>
    </sheetView>
  </sheetViews>
  <sheetFormatPr defaultColWidth="7.57421875" defaultRowHeight="12.75"/>
  <cols>
    <col min="1" max="1" width="5.28125" style="91" customWidth="1"/>
    <col min="2" max="2" width="38.7109375" style="89" customWidth="1"/>
    <col min="3" max="3" width="12.8515625" style="92" customWidth="1"/>
    <col min="4" max="4" width="4.57421875" style="89" customWidth="1"/>
    <col min="5" max="5" width="14.421875" style="92" customWidth="1"/>
    <col min="6" max="6" width="45.140625" style="89" customWidth="1"/>
    <col min="7" max="7" width="16.28125" style="89" customWidth="1"/>
    <col min="8" max="14" width="7.57421875" style="89" customWidth="1"/>
    <col min="15" max="16384" width="7.57421875" style="89" customWidth="1"/>
  </cols>
  <sheetData>
    <row r="1" ht="15.75">
      <c r="B1" s="90" t="s">
        <v>290</v>
      </c>
    </row>
    <row r="3" spans="1:7" ht="15" customHeight="1">
      <c r="A3" s="153"/>
      <c r="B3" s="154"/>
      <c r="C3" s="155" t="s">
        <v>173</v>
      </c>
      <c r="D3" s="156"/>
      <c r="E3" s="155" t="s">
        <v>291</v>
      </c>
      <c r="F3" s="157" t="s">
        <v>180</v>
      </c>
      <c r="G3" s="154"/>
    </row>
    <row r="4" spans="1:7" ht="15" customHeight="1">
      <c r="A4" s="153"/>
      <c r="B4" s="154"/>
      <c r="C4" s="155"/>
      <c r="D4" s="156"/>
      <c r="E4" s="155"/>
      <c r="F4" s="154"/>
      <c r="G4" s="154"/>
    </row>
    <row r="5" spans="1:7" s="145" customFormat="1" ht="29.25" customHeight="1">
      <c r="A5" s="159">
        <v>1</v>
      </c>
      <c r="B5" s="160" t="s">
        <v>63</v>
      </c>
      <c r="C5" s="161">
        <v>42207.67</v>
      </c>
      <c r="D5" s="162"/>
      <c r="E5" s="161">
        <v>45678.06</v>
      </c>
      <c r="F5" s="163"/>
      <c r="G5" s="162">
        <f>ROUND(E5,0)</f>
        <v>45678</v>
      </c>
    </row>
    <row r="6" spans="1:7" s="145" customFormat="1" ht="29.25" customHeight="1">
      <c r="A6" s="159">
        <v>2</v>
      </c>
      <c r="B6" s="160" t="s">
        <v>64</v>
      </c>
      <c r="C6" s="161">
        <v>19746</v>
      </c>
      <c r="D6" s="162"/>
      <c r="E6" s="161">
        <f>Receipts!E47</f>
        <v>20586</v>
      </c>
      <c r="F6" s="163"/>
      <c r="G6" s="162">
        <f aca="true" t="shared" si="0" ref="G6:G14">ROUND(E6,0)</f>
        <v>20586</v>
      </c>
    </row>
    <row r="7" spans="1:7" s="145" customFormat="1" ht="29.25" customHeight="1">
      <c r="A7" s="159">
        <v>3</v>
      </c>
      <c r="B7" s="160" t="s">
        <v>71</v>
      </c>
      <c r="C7" s="161">
        <v>18731.12</v>
      </c>
      <c r="D7" s="162"/>
      <c r="E7" s="161">
        <v>21278.97</v>
      </c>
      <c r="F7" s="163"/>
      <c r="G7" s="162">
        <f t="shared" si="0"/>
        <v>21279</v>
      </c>
    </row>
    <row r="8" spans="1:7" s="145" customFormat="1" ht="29.25" customHeight="1">
      <c r="A8" s="159">
        <v>4</v>
      </c>
      <c r="B8" s="160" t="s">
        <v>65</v>
      </c>
      <c r="C8" s="161">
        <v>5536.81</v>
      </c>
      <c r="D8" s="162"/>
      <c r="E8" s="161">
        <v>5560.42</v>
      </c>
      <c r="F8" s="163"/>
      <c r="G8" s="162">
        <v>5561</v>
      </c>
    </row>
    <row r="9" spans="1:7" s="145" customFormat="1" ht="29.25" customHeight="1">
      <c r="A9" s="159">
        <v>5</v>
      </c>
      <c r="B9" s="160" t="s">
        <v>66</v>
      </c>
      <c r="C9" s="161">
        <v>0</v>
      </c>
      <c r="D9" s="162"/>
      <c r="E9" s="161">
        <v>0</v>
      </c>
      <c r="F9" s="163"/>
      <c r="G9" s="162">
        <f t="shared" si="0"/>
        <v>0</v>
      </c>
    </row>
    <row r="10" spans="1:7" s="145" customFormat="1" ht="29.25" customHeight="1">
      <c r="A10" s="159">
        <v>6</v>
      </c>
      <c r="B10" s="160" t="s">
        <v>67</v>
      </c>
      <c r="C10" s="161">
        <v>29469.92</v>
      </c>
      <c r="D10" s="162"/>
      <c r="E10" s="161">
        <v>24639.28</v>
      </c>
      <c r="F10" s="163"/>
      <c r="G10" s="162">
        <f>ROUND(E10,0)</f>
        <v>24639</v>
      </c>
    </row>
    <row r="11" spans="1:7" s="145" customFormat="1" ht="29.25" customHeight="1">
      <c r="A11" s="159">
        <v>7</v>
      </c>
      <c r="B11" s="160" t="s">
        <v>72</v>
      </c>
      <c r="C11" s="161">
        <v>45678.06</v>
      </c>
      <c r="D11" s="162"/>
      <c r="E11" s="161">
        <v>57343.33</v>
      </c>
      <c r="F11" s="164"/>
      <c r="G11" s="172">
        <f>ROUND(E11,0)</f>
        <v>57343</v>
      </c>
    </row>
    <row r="12" spans="1:7" s="145" customFormat="1" ht="29.25" customHeight="1">
      <c r="A12" s="159">
        <v>8</v>
      </c>
      <c r="B12" s="160" t="s">
        <v>68</v>
      </c>
      <c r="C12" s="161">
        <v>45678.06</v>
      </c>
      <c r="D12" s="162"/>
      <c r="E12" s="161">
        <v>57343.33</v>
      </c>
      <c r="F12" s="164"/>
      <c r="G12" s="172">
        <f>ROUND(E12,0)</f>
        <v>57343</v>
      </c>
    </row>
    <row r="13" spans="1:7" s="145" customFormat="1" ht="29.25" customHeight="1">
      <c r="A13" s="159">
        <v>9</v>
      </c>
      <c r="B13" s="160" t="s">
        <v>69</v>
      </c>
      <c r="C13" s="161">
        <v>504634</v>
      </c>
      <c r="D13" s="162"/>
      <c r="E13" s="161">
        <v>507155</v>
      </c>
      <c r="F13" s="163"/>
      <c r="G13" s="162">
        <f t="shared" si="0"/>
        <v>507155</v>
      </c>
    </row>
    <row r="14" spans="1:7" s="145" customFormat="1" ht="29.25" customHeight="1">
      <c r="A14" s="159">
        <v>10</v>
      </c>
      <c r="B14" s="160" t="s">
        <v>70</v>
      </c>
      <c r="C14" s="161">
        <v>0</v>
      </c>
      <c r="D14" s="162"/>
      <c r="E14" s="161">
        <v>0</v>
      </c>
      <c r="F14" s="163"/>
      <c r="G14" s="162">
        <f t="shared" si="0"/>
        <v>0</v>
      </c>
    </row>
    <row r="15" spans="1:7" ht="15" customHeight="1">
      <c r="A15" s="153"/>
      <c r="B15" s="154"/>
      <c r="C15" s="155"/>
      <c r="D15" s="157"/>
      <c r="E15" s="155"/>
      <c r="F15" s="154"/>
      <c r="G15" s="154"/>
    </row>
    <row r="16" spans="1:7" ht="15" customHeight="1">
      <c r="A16" s="153"/>
      <c r="B16" s="154"/>
      <c r="C16" s="158"/>
      <c r="D16" s="154"/>
      <c r="E16" s="158"/>
      <c r="F16" s="154"/>
      <c r="G16" s="154"/>
    </row>
    <row r="17" spans="1:7" ht="15" customHeight="1">
      <c r="A17" s="153"/>
      <c r="B17" s="154"/>
      <c r="C17" s="158"/>
      <c r="D17" s="154"/>
      <c r="E17" s="158"/>
      <c r="F17" s="154"/>
      <c r="G17" s="154"/>
    </row>
    <row r="18" spans="3:5" ht="15.75">
      <c r="C18" s="93"/>
      <c r="D18" s="90"/>
      <c r="E18" s="93"/>
    </row>
    <row r="19" spans="3:5" ht="15.75">
      <c r="C19" s="93"/>
      <c r="D19" s="90"/>
      <c r="E19" s="93"/>
    </row>
    <row r="25" ht="15">
      <c r="P25" s="89" t="s">
        <v>91</v>
      </c>
    </row>
    <row r="27" spans="2:3" ht="15.75">
      <c r="B27" s="90"/>
      <c r="C27" s="93"/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&amp;L&amp;"Arial,Regular"&amp;F,  &amp;A&amp;R&amp;"Arial,Regular"Printed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for APC</dc:title>
  <dc:subject/>
  <dc:creator>Sean</dc:creator>
  <cp:keywords/>
  <dc:description/>
  <cp:lastModifiedBy>Sean Arble</cp:lastModifiedBy>
  <cp:lastPrinted>2016-05-10T09:23:56Z</cp:lastPrinted>
  <dcterms:created xsi:type="dcterms:W3CDTF">1997-04-04T13:59:56Z</dcterms:created>
  <dcterms:modified xsi:type="dcterms:W3CDTF">2017-05-19T12:19:32Z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1518509652</vt:i4>
  </property>
  <property fmtid="{D5CDD505-2E9C-101B-9397-08002B2CF9AE}" pid="3" name="_EmailSubject">
    <vt:lpwstr>spreadsheet</vt:lpwstr>
  </property>
  <property fmtid="{D5CDD505-2E9C-101B-9397-08002B2CF9AE}" pid="4" name="_AuthorEmail">
    <vt:lpwstr>pat@worcscalc.org.uk</vt:lpwstr>
  </property>
  <property fmtid="{D5CDD505-2E9C-101B-9397-08002B2CF9AE}" pid="5" name="_AuthorEmailDisplayName">
    <vt:lpwstr>pat@worcscalc.org.uk</vt:lpwstr>
  </property>
  <property fmtid="{D5CDD505-2E9C-101B-9397-08002B2CF9AE}" pid="6" name="_ReviewingToolsShownOnce">
    <vt:lpwstr/>
  </property>
</Properties>
</file>